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72.21.0.3\共有フォルダ\環境水道課\環境下水道課\★経営比較分析表◆H27年度から\2021◆令和２年度決算「経営比較分析表」の分析等について\2022.2.22修正提出\"/>
    </mc:Choice>
  </mc:AlternateContent>
  <workbookProtection workbookAlgorithmName="SHA-512" workbookHashValue="Oys4uqaXGPGwQjZbJXh9XbnU6bsS6sZK/XP+pKCTyLwHos1ps8aMkVNSboxWYeZhlhtFzPgCazlk/GhnrZR5IQ==" workbookSaltValue="M32SGuIqFVdWgZlejZ60B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<sst xmlns="http://schemas.openxmlformats.org/spreadsheetml/2006/main" count="236" uniqueCount="119">
  <si>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</si>
  <si>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</si>
  <si>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</si>
  <si>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</si>
  <si>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</si>
  <si>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</si>
  <si>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</si>
  <si>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</si>
  <si>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</si>
  <si>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</si>
  <si>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</si>
  <si>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</si>
  <si>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</si>
  <si>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</si>
  <si>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</si>
  <si>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</si>
  <si>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</si>
  <si>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</si>
  <si>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</si>
  <si>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</si>
  <si>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</si>
  <si>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</si>
  <si>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</si>
  <si>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</si>
  <si>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</si>
  <si>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</si>
  <si>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</si>
  <si>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</si>
  <si>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</si>
  <si>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</si>
  <si>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</si>
  <si>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</si>
  <si>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</si>
  <si>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</si>
  <si>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</si>
  <si>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</si>
  <si>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</si>
  <si>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</si>
  <si>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</si>
  <si>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</si>
  <si>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</si>
  <si>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</si>
  <si>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</si>
  <si>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</si>
  <si>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</si>
  <si>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</si>
  <si>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</si>
  <si>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</si>
  <si>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</si>
  <si>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</si>
  <si>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</si>
  <si>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</si>
  <si>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</si>
  <si>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</si>
  <si>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</si>
  <si>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</si>
  <si>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</si>
  <si>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</si>
  <si>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</si>
  <si>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</si>
  <si>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</si>
  <si>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</si>
  <si>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</si>
  <si>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</si>
  <si>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</si>
  <si>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</si>
  <si>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</si>
  <si>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</si>
  <si>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</si>
  <si>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</si>
  <si>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</si>
  <si>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</si>
  <si>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</si>
  <si>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</si>
  <si>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</si>
  <si>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</si>
  <si>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</si>
  <si>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</si>
  <si>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</si>
  <si>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</si>
  <si>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</si>
  <si>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</si>
  <si>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</si>
  <si>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</si>
  <si>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</si>
  <si>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</si>
  <si>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</si>
  <si>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</si>
  <si>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</si>
  <si>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</si>
  <si>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</si>
  <si>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</si>
  <si>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</si>
  <si>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</si>
  <si>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</si>
  <si>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</si>
  <si>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</si>
  <si>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</si>
  <si>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佐賀県　嬉野市</t>
  </si>
  <si>
    <t>法非適用</t>
  </si>
  <si>
    <t>下水道事業</t>
  </si>
  <si>
    <t>公共下水道</t>
  </si>
  <si>
    <t>Cd2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</si>
  <si>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</si>
  <si>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</si>
  <si>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</si>
  <si>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</si>
  <si>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</si>
  <si>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</si>
  <si>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</si>
  <si>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</si>
  <si>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</si>
  <si>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</si>
  <si>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</si>
  <si>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</si>
  <si>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</si>
  <si>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平成12年より整備を開始しており、管渠等の老朽化はまだ深刻ではないものの、処理施設の修繕が今後見込まれるので、効率的な管理運営に配慮が必要である。</t>
    <rPh sb="27" eb="29">
      <t>シンコク</t>
    </rPh>
    <rPh sb="37" eb="39">
      <t>ショリ</t>
    </rPh>
    <rPh sb="39" eb="41">
      <t>シセツ</t>
    </rPh>
    <rPh sb="42" eb="44">
      <t>シュウゼン</t>
    </rPh>
    <rPh sb="45" eb="47">
      <t>コンゴ</t>
    </rPh>
    <rPh sb="47" eb="49">
      <t>ミコ</t>
    </rPh>
    <rPh sb="55" eb="58">
      <t>コウリツテキ</t>
    </rPh>
    <rPh sb="59" eb="61">
      <t>カンリ</t>
    </rPh>
    <rPh sb="61" eb="63">
      <t>ウンエイ</t>
    </rPh>
    <rPh sb="64" eb="66">
      <t>ハイリョ</t>
    </rPh>
    <rPh sb="67" eb="69">
      <t>ヒツヨウ</t>
    </rPh>
    <phoneticPr fontId="4"/>
  </si>
  <si>
    <t>全体を見てみると、問題点は使用料に関することが多くなっている。使用料を見直すことによって経費回収率を改善させ、また、新規加入者を増やすことで、施設利用率や水洗化率等の改善を行っていきたい。</t>
    <phoneticPr fontId="4"/>
  </si>
  <si>
    <t xml:space="preserve">①令和2年度の収益的収支比率は97.54％であり赤字となっている。使用料以外の収入（一般会計繰入金）に依存しているため、料金の見直しも含め経営改善を図っていく。また、昨年度より収益的収支比率が減少しているのは公営企業会計移行に伴う委託料の支払いが原因であり一時的なものである。
⑤経費回収率は73.94％であるが、使用料以外（一般会計繰入金）から賄っているのが現状である。使用料が適切であるか見直す必要がある。
⑥汚水処理原価は、平均値よりやや高い状況である。そのため、新規で整備した区画での加入促進と大規模事業者の加入促進を図り汚水処理原価を低くする必要がある。
⑦施設利用率は、受益者が市街地では家と家が密集して下水道管を布設できないところや郊外では家から下水道の管渠まで距離があり経費が高くなり、接続が伸びない為、類似平均値を大きく下回っている。処理施設の利用状況や規模を縮減する必要がある。
⑧水洗化率は整備中の事業であるため、平均値と比べると低い水準となっているが、年々微増している。今後も普及拡大に向けた広報等を行う。
</t>
    <rPh sb="7" eb="10">
      <t>シュウエキテキ</t>
    </rPh>
    <rPh sb="33" eb="36">
      <t>シヨウリョウ</t>
    </rPh>
    <rPh sb="36" eb="38">
      <t>イガイ</t>
    </rPh>
    <rPh sb="39" eb="41">
      <t>シュウニュウ</t>
    </rPh>
    <rPh sb="42" eb="44">
      <t>イッパン</t>
    </rPh>
    <rPh sb="44" eb="46">
      <t>カイケイ</t>
    </rPh>
    <rPh sb="46" eb="48">
      <t>クリイレ</t>
    </rPh>
    <rPh sb="48" eb="49">
      <t>キン</t>
    </rPh>
    <rPh sb="51" eb="53">
      <t>イゾン</t>
    </rPh>
    <rPh sb="60" eb="62">
      <t>リョウキン</t>
    </rPh>
    <rPh sb="63" eb="65">
      <t>ミナオ</t>
    </rPh>
    <rPh sb="67" eb="68">
      <t>フク</t>
    </rPh>
    <rPh sb="69" eb="71">
      <t>ケイエイ</t>
    </rPh>
    <rPh sb="71" eb="73">
      <t>カイゼン</t>
    </rPh>
    <rPh sb="74" eb="75">
      <t>ハカ</t>
    </rPh>
    <rPh sb="165" eb="167">
      <t>イッパン</t>
    </rPh>
    <rPh sb="167" eb="169">
      <t>カイケイ</t>
    </rPh>
    <rPh sb="169" eb="171">
      <t>クリイレ</t>
    </rPh>
    <rPh sb="171" eb="172">
      <t>キン</t>
    </rPh>
    <rPh sb="218" eb="221">
      <t>ヘイキンチ</t>
    </rPh>
    <rPh sb="225" eb="226">
      <t>タカ</t>
    </rPh>
    <rPh sb="227" eb="229">
      <t>ジョウキョウ</t>
    </rPh>
    <rPh sb="238" eb="240">
      <t>シンキ</t>
    </rPh>
    <rPh sb="241" eb="243">
      <t>セイビ</t>
    </rPh>
    <rPh sb="245" eb="247">
      <t>クカク</t>
    </rPh>
    <rPh sb="249" eb="253">
      <t>カニュウソクシン</t>
    </rPh>
    <rPh sb="254" eb="257">
      <t>ダイキボ</t>
    </rPh>
    <rPh sb="257" eb="260">
      <t>ジギョウシャ</t>
    </rPh>
    <rPh sb="261" eb="263">
      <t>カニュウ</t>
    </rPh>
    <rPh sb="263" eb="265">
      <t>ソクシン</t>
    </rPh>
    <rPh sb="266" eb="267">
      <t>ハカ</t>
    </rPh>
    <rPh sb="268" eb="270">
      <t>オスイ</t>
    </rPh>
    <rPh sb="270" eb="272">
      <t>ショリ</t>
    </rPh>
    <rPh sb="272" eb="274">
      <t>ゲンカ</t>
    </rPh>
    <rPh sb="275" eb="276">
      <t>ヒク</t>
    </rPh>
    <rPh sb="279" eb="281">
      <t>ヒツヨウ</t>
    </rPh>
    <rPh sb="299" eb="302">
      <t>シガイチ</t>
    </rPh>
    <rPh sb="304" eb="305">
      <t>イエ</t>
    </rPh>
    <rPh sb="306" eb="307">
      <t>イエ</t>
    </rPh>
    <rPh sb="308" eb="310">
      <t>ミッシュウ</t>
    </rPh>
    <rPh sb="312" eb="315">
      <t>ゲスイドウ</t>
    </rPh>
    <rPh sb="315" eb="316">
      <t>カン</t>
    </rPh>
    <rPh sb="317" eb="319">
      <t>フセツ</t>
    </rPh>
    <rPh sb="327" eb="329">
      <t>コウガイ</t>
    </rPh>
    <rPh sb="331" eb="332">
      <t>イエ</t>
    </rPh>
    <rPh sb="334" eb="337">
      <t>ゲスイドウ</t>
    </rPh>
    <rPh sb="338" eb="340">
      <t>カンキョ</t>
    </rPh>
    <rPh sb="342" eb="344">
      <t>キョリ</t>
    </rPh>
    <rPh sb="347" eb="349">
      <t>ケイヒ</t>
    </rPh>
    <rPh sb="350" eb="351">
      <t>タカ</t>
    </rPh>
    <rPh sb="355" eb="357">
      <t>セツゾク</t>
    </rPh>
    <rPh sb="358" eb="359">
      <t>ノ</t>
    </rPh>
    <rPh sb="362" eb="363">
      <t>タメ</t>
    </rPh>
    <rPh sb="364" eb="366">
      <t>ルイジ</t>
    </rPh>
    <rPh sb="393" eb="395">
      <t>シュクゲン</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</si>
</sst>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9"/>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47-4EFD-AD9A-91D85DD6165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0.15</c:v>
                </c:pt>
                <c:pt idx="2">
                  <c:v>0.56999999999999995</c:v>
                </c:pt>
                <c:pt idx="3" formatCode="#,##0.00;&quot;△&quot;#,##0.00">
                  <c:v>0</c:v>
                </c:pt>
                <c:pt idx="4">
                  <c:v>0.32</c:v>
                </c:pt>
              </c:numCache>
            </c:numRef>
          </c:val>
          <c:smooth val="0"/>
          <c:extLst>
            <c:ext xmlns:c16="http://schemas.microsoft.com/office/drawing/2014/chart" uri="{C3380CC4-5D6E-409C-BE32-E72D297353CC}">
              <c16:uniqueId val="{00000001-3747-4EFD-AD9A-91D85DD6165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28.17</c:v>
                </c:pt>
                <c:pt idx="1">
                  <c:v>28.17</c:v>
                </c:pt>
                <c:pt idx="2">
                  <c:v>28.17</c:v>
                </c:pt>
                <c:pt idx="3">
                  <c:v>28.17</c:v>
                </c:pt>
                <c:pt idx="4">
                  <c:v>28.17</c:v>
                </c:pt>
              </c:numCache>
            </c:numRef>
          </c:val>
          <c:extLst>
            <c:ext xmlns:c16="http://schemas.microsoft.com/office/drawing/2014/chart" uri="{C3380CC4-5D6E-409C-BE32-E72D297353CC}">
              <c16:uniqueId val="{00000000-EA7B-48DF-AD60-554B1F7F1306}"/>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40.75</c:v>
                </c:pt>
                <c:pt idx="1">
                  <c:v>42.4</c:v>
                </c:pt>
                <c:pt idx="2">
                  <c:v>36.97</c:v>
                </c:pt>
                <c:pt idx="3">
                  <c:v>39.51</c:v>
                </c:pt>
                <c:pt idx="4">
                  <c:v>49.47</c:v>
                </c:pt>
              </c:numCache>
            </c:numRef>
          </c:val>
          <c:smooth val="0"/>
          <c:extLst>
            <c:ext xmlns:c16="http://schemas.microsoft.com/office/drawing/2014/chart" uri="{C3380CC4-5D6E-409C-BE32-E72D297353CC}">
              <c16:uniqueId val="{00000001-EA7B-48DF-AD60-554B1F7F1306}"/>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57.57</c:v>
                </c:pt>
                <c:pt idx="1">
                  <c:v>59.84</c:v>
                </c:pt>
                <c:pt idx="2">
                  <c:v>59.84</c:v>
                </c:pt>
                <c:pt idx="3">
                  <c:v>58.95</c:v>
                </c:pt>
                <c:pt idx="4">
                  <c:v>60.26</c:v>
                </c:pt>
              </c:numCache>
            </c:numRef>
          </c:val>
          <c:extLst>
            <c:ext xmlns:c16="http://schemas.microsoft.com/office/drawing/2014/chart" uri="{C3380CC4-5D6E-409C-BE32-E72D297353CC}">
              <c16:uniqueId val="{00000000-A31A-4468-967B-C05AECEC65F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64.97</c:v>
                </c:pt>
                <c:pt idx="1">
                  <c:v>65.77</c:v>
                </c:pt>
                <c:pt idx="2">
                  <c:v>67.12</c:v>
                </c:pt>
                <c:pt idx="3">
                  <c:v>61.03</c:v>
                </c:pt>
                <c:pt idx="4">
                  <c:v>82.06</c:v>
                </c:pt>
              </c:numCache>
            </c:numRef>
          </c:val>
          <c:smooth val="0"/>
          <c:extLst>
            <c:ext xmlns:c16="http://schemas.microsoft.com/office/drawing/2014/chart" uri="{C3380CC4-5D6E-409C-BE32-E72D297353CC}">
              <c16:uniqueId val="{00000001-A31A-4468-967B-C05AECEC65F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81.05</c:v>
                </c:pt>
                <c:pt idx="1">
                  <c:v>59.4</c:v>
                </c:pt>
                <c:pt idx="2">
                  <c:v>55.58</c:v>
                </c:pt>
                <c:pt idx="3">
                  <c:v>99.49</c:v>
                </c:pt>
                <c:pt idx="4">
                  <c:v>97.54</c:v>
                </c:pt>
              </c:numCache>
            </c:numRef>
          </c:val>
          <c:extLst>
            <c:ext xmlns:c16="http://schemas.microsoft.com/office/drawing/2014/chart" uri="{C3380CC4-5D6E-409C-BE32-E72D297353CC}">
              <c16:uniqueId val="{00000000-2C4A-4B28-A2C4-4680E201297F}"/>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C4A-4B28-A2C4-4680E201297F}"/>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ADE-41E4-8EAA-399B05E31F7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ADE-41E4-8EAA-399B05E31F7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16B-49EA-84AE-9318768E7D4E}"/>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16B-49EA-84AE-9318768E7D4E}"/>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5E8-402B-B566-510F1FF66FFE}"/>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5E8-402B-B566-510F1FF66FFE}"/>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CA9-4539-A70D-4C36CC6DE0C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CA9-4539-A70D-4C36CC6DE0C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1679.66</c:v>
                </c:pt>
                <c:pt idx="1">
                  <c:v>1606.46</c:v>
                </c:pt>
                <c:pt idx="2">
                  <c:v>1496.56</c:v>
                </c:pt>
                <c:pt idx="3" formatCode="#,##0.00;&quot;△&quot;#,##0.00">
                  <c:v>0</c:v>
                </c:pt>
                <c:pt idx="4" formatCode="#,##0.00;&quot;△&quot;#,##0.00">
                  <c:v>0</c:v>
                </c:pt>
              </c:numCache>
            </c:numRef>
          </c:val>
          <c:extLst>
            <c:ext xmlns:c16="http://schemas.microsoft.com/office/drawing/2014/chart" uri="{C3380CC4-5D6E-409C-BE32-E72D297353CC}">
              <c16:uniqueId val="{00000000-983C-422B-B505-DDDA5757B16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1193.49</c:v>
                </c:pt>
                <c:pt idx="1">
                  <c:v>876.19</c:v>
                </c:pt>
                <c:pt idx="2">
                  <c:v>1689.65</c:v>
                </c:pt>
                <c:pt idx="3">
                  <c:v>808.77</c:v>
                </c:pt>
                <c:pt idx="4">
                  <c:v>1245.0999999999999</c:v>
                </c:pt>
              </c:numCache>
            </c:numRef>
          </c:val>
          <c:smooth val="0"/>
          <c:extLst>
            <c:ext xmlns:c16="http://schemas.microsoft.com/office/drawing/2014/chart" uri="{C3380CC4-5D6E-409C-BE32-E72D297353CC}">
              <c16:uniqueId val="{00000001-983C-422B-B505-DDDA5757B16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48.98</c:v>
                </c:pt>
                <c:pt idx="1">
                  <c:v>40.85</c:v>
                </c:pt>
                <c:pt idx="2">
                  <c:v>41.23</c:v>
                </c:pt>
                <c:pt idx="3">
                  <c:v>86.37</c:v>
                </c:pt>
                <c:pt idx="4">
                  <c:v>73.94</c:v>
                </c:pt>
              </c:numCache>
            </c:numRef>
          </c:val>
          <c:extLst>
            <c:ext xmlns:c16="http://schemas.microsoft.com/office/drawing/2014/chart" uri="{C3380CC4-5D6E-409C-BE32-E72D297353CC}">
              <c16:uniqueId val="{00000000-6B67-46CC-AE13-C1B8CEBBA815}"/>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65.569999999999993</c:v>
                </c:pt>
                <c:pt idx="1">
                  <c:v>75.7</c:v>
                </c:pt>
                <c:pt idx="2">
                  <c:v>58.12</c:v>
                </c:pt>
                <c:pt idx="3">
                  <c:v>48.2</c:v>
                </c:pt>
                <c:pt idx="4">
                  <c:v>79.77</c:v>
                </c:pt>
              </c:numCache>
            </c:numRef>
          </c:val>
          <c:smooth val="0"/>
          <c:extLst>
            <c:ext xmlns:c16="http://schemas.microsoft.com/office/drawing/2014/chart" uri="{C3380CC4-5D6E-409C-BE32-E72D297353CC}">
              <c16:uniqueId val="{00000001-6B67-46CC-AE13-C1B8CEBBA815}"/>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322.89999999999998</c:v>
                </c:pt>
                <c:pt idx="1">
                  <c:v>387.06</c:v>
                </c:pt>
                <c:pt idx="2">
                  <c:v>386.26</c:v>
                </c:pt>
                <c:pt idx="3">
                  <c:v>187.19</c:v>
                </c:pt>
                <c:pt idx="4">
                  <c:v>222.15</c:v>
                </c:pt>
              </c:numCache>
            </c:numRef>
          </c:val>
          <c:extLst>
            <c:ext xmlns:c16="http://schemas.microsoft.com/office/drawing/2014/chart" uri="{C3380CC4-5D6E-409C-BE32-E72D297353CC}">
              <c16:uniqueId val="{00000000-5D5B-4487-A940-1729975C63CD}"/>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263.04000000000002</c:v>
                </c:pt>
                <c:pt idx="1">
                  <c:v>230.04</c:v>
                </c:pt>
                <c:pt idx="2">
                  <c:v>304.98</c:v>
                </c:pt>
                <c:pt idx="3">
                  <c:v>345.96</c:v>
                </c:pt>
                <c:pt idx="4">
                  <c:v>214.56</c:v>
                </c:pt>
              </c:numCache>
            </c:numRef>
          </c:val>
          <c:smooth val="0"/>
          <c:extLst>
            <c:ext xmlns:c16="http://schemas.microsoft.com/office/drawing/2014/chart" uri="{C3380CC4-5D6E-409C-BE32-E72D297353CC}">
              <c16:uniqueId val="{00000001-5D5B-4487-A940-1729975C63CD}"/>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E1" zoomScaleNormal="100" workbookViewId="0">
      <selection activeCell="BL16" sqref="BL16:BZ44"/>
    </sheetView>
  </sheetViews>
  <sheetFormatPr defaultColWidth="2.5703125" defaultRowHeight="13.5" x14ac:dyDescent="0.15"/>
  <cols>
    <col min="1" max="1" width="2.5703125" customWidth="1"/>
    <col min="2" max="62" width="3.7109375" customWidth="1"/>
    <col min="64" max="78" width="3.140625" customWidth="1"/>
    <col min="79" max="79" width="4.42578125" bestFit="1" customWidth="1"/>
    <col min="81" max="82" width="4.4257812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0" t="s">
        <v>0</v>
      </c>
      <c r="C2" s="80"/>
      <c r="D2" s="80"/>
      <c r="E2" s="80"/>
      <c r="F2" s="80"/>
      <c r="G2" s="80"/>
      <c r="H2" s="80"/>
      <c r="I2" s="80"/>
      <c r="J2" s="80"/>
      <c r="K2" s="80"/>
      <c r="L2" s="80"/>
      <c r="M2" s="80"/>
      <c r="N2" s="80"/>
      <c r="O2" s="80"/>
      <c r="P2" s="80"/>
      <c r="Q2" s="80"/>
      <c r="R2" s="80"/>
      <c r="S2" s="80"/>
      <c r="T2" s="80"/>
      <c r="U2" s="80"/>
      <c r="V2" s="80"/>
      <c r="W2" s="80"/>
      <c r="X2" s="80"/>
      <c r="Y2" s="80"/>
      <c r="Z2" s="80"/>
      <c r="AA2" s="80"/>
      <c r="AB2" s="80"/>
      <c r="AC2" s="80"/>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row>
    <row r="3" spans="1:78" ht="9.75" customHeight="1" x14ac:dyDescent="0.15">
      <c r="A3" s="2"/>
      <c r="B3" s="80"/>
      <c r="C3" s="80"/>
      <c r="D3" s="80"/>
      <c r="E3" s="80"/>
      <c r="F3" s="80"/>
      <c r="G3" s="80"/>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row>
    <row r="4" spans="1:78" ht="9.75" customHeight="1" x14ac:dyDescent="0.15">
      <c r="A4" s="2"/>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1" t="str">
        <f>データ!H6</f>
        <v>佐賀県　嬉野市</v>
      </c>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1" t="s">
        <v>1</v>
      </c>
      <c r="C7" s="71"/>
      <c r="D7" s="71"/>
      <c r="E7" s="71"/>
      <c r="F7" s="71"/>
      <c r="G7" s="71"/>
      <c r="H7" s="71"/>
      <c r="I7" s="71" t="s">
        <v>2</v>
      </c>
      <c r="J7" s="71"/>
      <c r="K7" s="71"/>
      <c r="L7" s="71"/>
      <c r="M7" s="71"/>
      <c r="N7" s="71"/>
      <c r="O7" s="71"/>
      <c r="P7" s="71" t="s">
        <v>3</v>
      </c>
      <c r="Q7" s="71"/>
      <c r="R7" s="71"/>
      <c r="S7" s="71"/>
      <c r="T7" s="71"/>
      <c r="U7" s="71"/>
      <c r="V7" s="71"/>
      <c r="W7" s="71" t="s">
        <v>4</v>
      </c>
      <c r="X7" s="71"/>
      <c r="Y7" s="71"/>
      <c r="Z7" s="71"/>
      <c r="AA7" s="71"/>
      <c r="AB7" s="71"/>
      <c r="AC7" s="71"/>
      <c r="AD7" s="71" t="s">
        <v>5</v>
      </c>
      <c r="AE7" s="71"/>
      <c r="AF7" s="71"/>
      <c r="AG7" s="71"/>
      <c r="AH7" s="71"/>
      <c r="AI7" s="71"/>
      <c r="AJ7" s="71"/>
      <c r="AK7" s="3"/>
      <c r="AL7" s="71" t="s">
        <v>6</v>
      </c>
      <c r="AM7" s="71"/>
      <c r="AN7" s="71"/>
      <c r="AO7" s="71"/>
      <c r="AP7" s="71"/>
      <c r="AQ7" s="71"/>
      <c r="AR7" s="71"/>
      <c r="AS7" s="71"/>
      <c r="AT7" s="71" t="s">
        <v>7</v>
      </c>
      <c r="AU7" s="71"/>
      <c r="AV7" s="71"/>
      <c r="AW7" s="71"/>
      <c r="AX7" s="71"/>
      <c r="AY7" s="71"/>
      <c r="AZ7" s="71"/>
      <c r="BA7" s="71"/>
      <c r="BB7" s="71" t="s">
        <v>8</v>
      </c>
      <c r="BC7" s="71"/>
      <c r="BD7" s="71"/>
      <c r="BE7" s="71"/>
      <c r="BF7" s="71"/>
      <c r="BG7" s="71"/>
      <c r="BH7" s="71"/>
      <c r="BI7" s="71"/>
      <c r="BJ7" s="3"/>
      <c r="BK7" s="3"/>
      <c r="BL7" s="4" t="s">
        <v>9</v>
      </c>
      <c r="BM7" s="5"/>
      <c r="BN7" s="5"/>
      <c r="BO7" s="5"/>
      <c r="BP7" s="5"/>
      <c r="BQ7" s="5"/>
      <c r="BR7" s="5"/>
      <c r="BS7" s="5"/>
      <c r="BT7" s="5"/>
      <c r="BU7" s="5"/>
      <c r="BV7" s="5"/>
      <c r="BW7" s="5"/>
      <c r="BX7" s="5"/>
      <c r="BY7" s="6"/>
    </row>
    <row r="8" spans="1:78" ht="18.75" customHeight="1" x14ac:dyDescent="0.15">
      <c r="A8" s="2"/>
      <c r="B8" s="78" t="str">
        <f>データ!I6</f>
        <v>法非適用</v>
      </c>
      <c r="C8" s="78"/>
      <c r="D8" s="78"/>
      <c r="E8" s="78"/>
      <c r="F8" s="78"/>
      <c r="G8" s="78"/>
      <c r="H8" s="78"/>
      <c r="I8" s="78" t="str">
        <f>データ!J6</f>
        <v>下水道事業</v>
      </c>
      <c r="J8" s="78"/>
      <c r="K8" s="78"/>
      <c r="L8" s="78"/>
      <c r="M8" s="78"/>
      <c r="N8" s="78"/>
      <c r="O8" s="78"/>
      <c r="P8" s="78" t="str">
        <f>データ!K6</f>
        <v>公共下水道</v>
      </c>
      <c r="Q8" s="78"/>
      <c r="R8" s="78"/>
      <c r="S8" s="78"/>
      <c r="T8" s="78"/>
      <c r="U8" s="78"/>
      <c r="V8" s="78"/>
      <c r="W8" s="78" t="str">
        <f>データ!L6</f>
        <v>Cd2</v>
      </c>
      <c r="X8" s="78"/>
      <c r="Y8" s="78"/>
      <c r="Z8" s="78"/>
      <c r="AA8" s="78"/>
      <c r="AB8" s="78"/>
      <c r="AC8" s="78"/>
      <c r="AD8" s="79" t="str">
        <f>データ!$M$6</f>
        <v>非設置</v>
      </c>
      <c r="AE8" s="79"/>
      <c r="AF8" s="79"/>
      <c r="AG8" s="79"/>
      <c r="AH8" s="79"/>
      <c r="AI8" s="79"/>
      <c r="AJ8" s="79"/>
      <c r="AK8" s="3"/>
      <c r="AL8" s="75">
        <f>データ!S6</f>
        <v>25677</v>
      </c>
      <c r="AM8" s="75"/>
      <c r="AN8" s="75"/>
      <c r="AO8" s="75"/>
      <c r="AP8" s="75"/>
      <c r="AQ8" s="75"/>
      <c r="AR8" s="75"/>
      <c r="AS8" s="75"/>
      <c r="AT8" s="74">
        <f>データ!T6</f>
        <v>126.41</v>
      </c>
      <c r="AU8" s="74"/>
      <c r="AV8" s="74"/>
      <c r="AW8" s="74"/>
      <c r="AX8" s="74"/>
      <c r="AY8" s="74"/>
      <c r="AZ8" s="74"/>
      <c r="BA8" s="74"/>
      <c r="BB8" s="74">
        <f>データ!U6</f>
        <v>203.12</v>
      </c>
      <c r="BC8" s="74"/>
      <c r="BD8" s="74"/>
      <c r="BE8" s="74"/>
      <c r="BF8" s="74"/>
      <c r="BG8" s="74"/>
      <c r="BH8" s="74"/>
      <c r="BI8" s="74"/>
      <c r="BJ8" s="3"/>
      <c r="BK8" s="3"/>
      <c r="BL8" s="76" t="s">
        <v>10</v>
      </c>
      <c r="BM8" s="77"/>
      <c r="BN8" s="7" t="s">
        <v>11</v>
      </c>
      <c r="BO8" s="8"/>
      <c r="BP8" s="8"/>
      <c r="BQ8" s="8"/>
      <c r="BR8" s="8"/>
      <c r="BS8" s="8"/>
      <c r="BT8" s="8"/>
      <c r="BU8" s="8"/>
      <c r="BV8" s="8"/>
      <c r="BW8" s="8"/>
      <c r="BX8" s="8"/>
      <c r="BY8" s="9"/>
    </row>
    <row r="9" spans="1:78" ht="18.75" customHeight="1" x14ac:dyDescent="0.15">
      <c r="A9" s="2"/>
      <c r="B9" s="71" t="s">
        <v>12</v>
      </c>
      <c r="C9" s="71"/>
      <c r="D9" s="71"/>
      <c r="E9" s="71"/>
      <c r="F9" s="71"/>
      <c r="G9" s="71"/>
      <c r="H9" s="71"/>
      <c r="I9" s="71" t="s">
        <v>13</v>
      </c>
      <c r="J9" s="71"/>
      <c r="K9" s="71"/>
      <c r="L9" s="71"/>
      <c r="M9" s="71"/>
      <c r="N9" s="71"/>
      <c r="O9" s="71"/>
      <c r="P9" s="71" t="s">
        <v>14</v>
      </c>
      <c r="Q9" s="71"/>
      <c r="R9" s="71"/>
      <c r="S9" s="71"/>
      <c r="T9" s="71"/>
      <c r="U9" s="71"/>
      <c r="V9" s="71"/>
      <c r="W9" s="71" t="s">
        <v>15</v>
      </c>
      <c r="X9" s="71"/>
      <c r="Y9" s="71"/>
      <c r="Z9" s="71"/>
      <c r="AA9" s="71"/>
      <c r="AB9" s="71"/>
      <c r="AC9" s="71"/>
      <c r="AD9" s="71" t="s">
        <v>16</v>
      </c>
      <c r="AE9" s="71"/>
      <c r="AF9" s="71"/>
      <c r="AG9" s="71"/>
      <c r="AH9" s="71"/>
      <c r="AI9" s="71"/>
      <c r="AJ9" s="71"/>
      <c r="AK9" s="3"/>
      <c r="AL9" s="71" t="s">
        <v>17</v>
      </c>
      <c r="AM9" s="71"/>
      <c r="AN9" s="71"/>
      <c r="AO9" s="71"/>
      <c r="AP9" s="71"/>
      <c r="AQ9" s="71"/>
      <c r="AR9" s="71"/>
      <c r="AS9" s="71"/>
      <c r="AT9" s="71" t="s">
        <v>18</v>
      </c>
      <c r="AU9" s="71"/>
      <c r="AV9" s="71"/>
      <c r="AW9" s="71"/>
      <c r="AX9" s="71"/>
      <c r="AY9" s="71"/>
      <c r="AZ9" s="71"/>
      <c r="BA9" s="71"/>
      <c r="BB9" s="71" t="s">
        <v>19</v>
      </c>
      <c r="BC9" s="71"/>
      <c r="BD9" s="71"/>
      <c r="BE9" s="71"/>
      <c r="BF9" s="71"/>
      <c r="BG9" s="71"/>
      <c r="BH9" s="71"/>
      <c r="BI9" s="71"/>
      <c r="BJ9" s="3"/>
      <c r="BK9" s="3"/>
      <c r="BL9" s="72" t="s">
        <v>20</v>
      </c>
      <c r="BM9" s="73"/>
      <c r="BN9" s="10" t="s">
        <v>21</v>
      </c>
      <c r="BO9" s="11"/>
      <c r="BP9" s="11"/>
      <c r="BQ9" s="11"/>
      <c r="BR9" s="11"/>
      <c r="BS9" s="11"/>
      <c r="BT9" s="11"/>
      <c r="BU9" s="11"/>
      <c r="BV9" s="11"/>
      <c r="BW9" s="11"/>
      <c r="BX9" s="11"/>
      <c r="BY9" s="12"/>
    </row>
    <row r="10" spans="1:78" ht="18.75" customHeight="1" x14ac:dyDescent="0.15">
      <c r="A10" s="2"/>
      <c r="B10" s="74" t="str">
        <f>データ!N6</f>
        <v>-</v>
      </c>
      <c r="C10" s="74"/>
      <c r="D10" s="74"/>
      <c r="E10" s="74"/>
      <c r="F10" s="74"/>
      <c r="G10" s="74"/>
      <c r="H10" s="74"/>
      <c r="I10" s="74" t="str">
        <f>データ!O6</f>
        <v>該当数値なし</v>
      </c>
      <c r="J10" s="74"/>
      <c r="K10" s="74"/>
      <c r="L10" s="74"/>
      <c r="M10" s="74"/>
      <c r="N10" s="74"/>
      <c r="O10" s="74"/>
      <c r="P10" s="74">
        <f>データ!P6</f>
        <v>28.24</v>
      </c>
      <c r="Q10" s="74"/>
      <c r="R10" s="74"/>
      <c r="S10" s="74"/>
      <c r="T10" s="74"/>
      <c r="U10" s="74"/>
      <c r="V10" s="74"/>
      <c r="W10" s="74">
        <f>データ!Q6</f>
        <v>83.53</v>
      </c>
      <c r="X10" s="74"/>
      <c r="Y10" s="74"/>
      <c r="Z10" s="74"/>
      <c r="AA10" s="74"/>
      <c r="AB10" s="74"/>
      <c r="AC10" s="74"/>
      <c r="AD10" s="75">
        <f>データ!R6</f>
        <v>2970</v>
      </c>
      <c r="AE10" s="75"/>
      <c r="AF10" s="75"/>
      <c r="AG10" s="75"/>
      <c r="AH10" s="75"/>
      <c r="AI10" s="75"/>
      <c r="AJ10" s="75"/>
      <c r="AK10" s="2"/>
      <c r="AL10" s="75">
        <f>データ!V6</f>
        <v>7200</v>
      </c>
      <c r="AM10" s="75"/>
      <c r="AN10" s="75"/>
      <c r="AO10" s="75"/>
      <c r="AP10" s="75"/>
      <c r="AQ10" s="75"/>
      <c r="AR10" s="75"/>
      <c r="AS10" s="75"/>
      <c r="AT10" s="74">
        <f>データ!W6</f>
        <v>3.07</v>
      </c>
      <c r="AU10" s="74"/>
      <c r="AV10" s="74"/>
      <c r="AW10" s="74"/>
      <c r="AX10" s="74"/>
      <c r="AY10" s="74"/>
      <c r="AZ10" s="74"/>
      <c r="BA10" s="74"/>
      <c r="BB10" s="74">
        <f>データ!X6</f>
        <v>2345.2800000000002</v>
      </c>
      <c r="BC10" s="74"/>
      <c r="BD10" s="74"/>
      <c r="BE10" s="74"/>
      <c r="BF10" s="74"/>
      <c r="BG10" s="74"/>
      <c r="BH10" s="74"/>
      <c r="BI10" s="74"/>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5" t="s">
        <v>118</v>
      </c>
      <c r="BM16" s="66"/>
      <c r="BN16" s="66"/>
      <c r="BO16" s="66"/>
      <c r="BP16" s="66"/>
      <c r="BQ16" s="66"/>
      <c r="BR16" s="66"/>
      <c r="BS16" s="66"/>
      <c r="BT16" s="66"/>
      <c r="BU16" s="66"/>
      <c r="BV16" s="66"/>
      <c r="BW16" s="66"/>
      <c r="BX16" s="66"/>
      <c r="BY16" s="66"/>
      <c r="BZ16" s="67"/>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5"/>
      <c r="BM17" s="66"/>
      <c r="BN17" s="66"/>
      <c r="BO17" s="66"/>
      <c r="BP17" s="66"/>
      <c r="BQ17" s="66"/>
      <c r="BR17" s="66"/>
      <c r="BS17" s="66"/>
      <c r="BT17" s="66"/>
      <c r="BU17" s="66"/>
      <c r="BV17" s="66"/>
      <c r="BW17" s="66"/>
      <c r="BX17" s="66"/>
      <c r="BY17" s="66"/>
      <c r="BZ17" s="67"/>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5"/>
      <c r="BM18" s="66"/>
      <c r="BN18" s="66"/>
      <c r="BO18" s="66"/>
      <c r="BP18" s="66"/>
      <c r="BQ18" s="66"/>
      <c r="BR18" s="66"/>
      <c r="BS18" s="66"/>
      <c r="BT18" s="66"/>
      <c r="BU18" s="66"/>
      <c r="BV18" s="66"/>
      <c r="BW18" s="66"/>
      <c r="BX18" s="66"/>
      <c r="BY18" s="66"/>
      <c r="BZ18" s="67"/>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5"/>
      <c r="BM19" s="66"/>
      <c r="BN19" s="66"/>
      <c r="BO19" s="66"/>
      <c r="BP19" s="66"/>
      <c r="BQ19" s="66"/>
      <c r="BR19" s="66"/>
      <c r="BS19" s="66"/>
      <c r="BT19" s="66"/>
      <c r="BU19" s="66"/>
      <c r="BV19" s="66"/>
      <c r="BW19" s="66"/>
      <c r="BX19" s="66"/>
      <c r="BY19" s="66"/>
      <c r="BZ19" s="67"/>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5"/>
      <c r="BM20" s="66"/>
      <c r="BN20" s="66"/>
      <c r="BO20" s="66"/>
      <c r="BP20" s="66"/>
      <c r="BQ20" s="66"/>
      <c r="BR20" s="66"/>
      <c r="BS20" s="66"/>
      <c r="BT20" s="66"/>
      <c r="BU20" s="66"/>
      <c r="BV20" s="66"/>
      <c r="BW20" s="66"/>
      <c r="BX20" s="66"/>
      <c r="BY20" s="66"/>
      <c r="BZ20" s="67"/>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5"/>
      <c r="BM21" s="66"/>
      <c r="BN21" s="66"/>
      <c r="BO21" s="66"/>
      <c r="BP21" s="66"/>
      <c r="BQ21" s="66"/>
      <c r="BR21" s="66"/>
      <c r="BS21" s="66"/>
      <c r="BT21" s="66"/>
      <c r="BU21" s="66"/>
      <c r="BV21" s="66"/>
      <c r="BW21" s="66"/>
      <c r="BX21" s="66"/>
      <c r="BY21" s="66"/>
      <c r="BZ21" s="67"/>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5"/>
      <c r="BM22" s="66"/>
      <c r="BN22" s="66"/>
      <c r="BO22" s="66"/>
      <c r="BP22" s="66"/>
      <c r="BQ22" s="66"/>
      <c r="BR22" s="66"/>
      <c r="BS22" s="66"/>
      <c r="BT22" s="66"/>
      <c r="BU22" s="66"/>
      <c r="BV22" s="66"/>
      <c r="BW22" s="66"/>
      <c r="BX22" s="66"/>
      <c r="BY22" s="66"/>
      <c r="BZ22" s="67"/>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5"/>
      <c r="BM23" s="66"/>
      <c r="BN23" s="66"/>
      <c r="BO23" s="66"/>
      <c r="BP23" s="66"/>
      <c r="BQ23" s="66"/>
      <c r="BR23" s="66"/>
      <c r="BS23" s="66"/>
      <c r="BT23" s="66"/>
      <c r="BU23" s="66"/>
      <c r="BV23" s="66"/>
      <c r="BW23" s="66"/>
      <c r="BX23" s="66"/>
      <c r="BY23" s="66"/>
      <c r="BZ23" s="67"/>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5"/>
      <c r="BM24" s="66"/>
      <c r="BN24" s="66"/>
      <c r="BO24" s="66"/>
      <c r="BP24" s="66"/>
      <c r="BQ24" s="66"/>
      <c r="BR24" s="66"/>
      <c r="BS24" s="66"/>
      <c r="BT24" s="66"/>
      <c r="BU24" s="66"/>
      <c r="BV24" s="66"/>
      <c r="BW24" s="66"/>
      <c r="BX24" s="66"/>
      <c r="BY24" s="66"/>
      <c r="BZ24" s="67"/>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5"/>
      <c r="BM25" s="66"/>
      <c r="BN25" s="66"/>
      <c r="BO25" s="66"/>
      <c r="BP25" s="66"/>
      <c r="BQ25" s="66"/>
      <c r="BR25" s="66"/>
      <c r="BS25" s="66"/>
      <c r="BT25" s="66"/>
      <c r="BU25" s="66"/>
      <c r="BV25" s="66"/>
      <c r="BW25" s="66"/>
      <c r="BX25" s="66"/>
      <c r="BY25" s="66"/>
      <c r="BZ25" s="67"/>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5"/>
      <c r="BM26" s="66"/>
      <c r="BN26" s="66"/>
      <c r="BO26" s="66"/>
      <c r="BP26" s="66"/>
      <c r="BQ26" s="66"/>
      <c r="BR26" s="66"/>
      <c r="BS26" s="66"/>
      <c r="BT26" s="66"/>
      <c r="BU26" s="66"/>
      <c r="BV26" s="66"/>
      <c r="BW26" s="66"/>
      <c r="BX26" s="66"/>
      <c r="BY26" s="66"/>
      <c r="BZ26" s="67"/>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5"/>
      <c r="BM27" s="66"/>
      <c r="BN27" s="66"/>
      <c r="BO27" s="66"/>
      <c r="BP27" s="66"/>
      <c r="BQ27" s="66"/>
      <c r="BR27" s="66"/>
      <c r="BS27" s="66"/>
      <c r="BT27" s="66"/>
      <c r="BU27" s="66"/>
      <c r="BV27" s="66"/>
      <c r="BW27" s="66"/>
      <c r="BX27" s="66"/>
      <c r="BY27" s="66"/>
      <c r="BZ27" s="67"/>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5"/>
      <c r="BM28" s="66"/>
      <c r="BN28" s="66"/>
      <c r="BO28" s="66"/>
      <c r="BP28" s="66"/>
      <c r="BQ28" s="66"/>
      <c r="BR28" s="66"/>
      <c r="BS28" s="66"/>
      <c r="BT28" s="66"/>
      <c r="BU28" s="66"/>
      <c r="BV28" s="66"/>
      <c r="BW28" s="66"/>
      <c r="BX28" s="66"/>
      <c r="BY28" s="66"/>
      <c r="BZ28" s="67"/>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5"/>
      <c r="BM29" s="66"/>
      <c r="BN29" s="66"/>
      <c r="BO29" s="66"/>
      <c r="BP29" s="66"/>
      <c r="BQ29" s="66"/>
      <c r="BR29" s="66"/>
      <c r="BS29" s="66"/>
      <c r="BT29" s="66"/>
      <c r="BU29" s="66"/>
      <c r="BV29" s="66"/>
      <c r="BW29" s="66"/>
      <c r="BX29" s="66"/>
      <c r="BY29" s="66"/>
      <c r="BZ29" s="67"/>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5"/>
      <c r="BM30" s="66"/>
      <c r="BN30" s="66"/>
      <c r="BO30" s="66"/>
      <c r="BP30" s="66"/>
      <c r="BQ30" s="66"/>
      <c r="BR30" s="66"/>
      <c r="BS30" s="66"/>
      <c r="BT30" s="66"/>
      <c r="BU30" s="66"/>
      <c r="BV30" s="66"/>
      <c r="BW30" s="66"/>
      <c r="BX30" s="66"/>
      <c r="BY30" s="66"/>
      <c r="BZ30" s="67"/>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5"/>
      <c r="BM31" s="66"/>
      <c r="BN31" s="66"/>
      <c r="BO31" s="66"/>
      <c r="BP31" s="66"/>
      <c r="BQ31" s="66"/>
      <c r="BR31" s="66"/>
      <c r="BS31" s="66"/>
      <c r="BT31" s="66"/>
      <c r="BU31" s="66"/>
      <c r="BV31" s="66"/>
      <c r="BW31" s="66"/>
      <c r="BX31" s="66"/>
      <c r="BY31" s="66"/>
      <c r="BZ31" s="67"/>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5"/>
      <c r="BM32" s="66"/>
      <c r="BN32" s="66"/>
      <c r="BO32" s="66"/>
      <c r="BP32" s="66"/>
      <c r="BQ32" s="66"/>
      <c r="BR32" s="66"/>
      <c r="BS32" s="66"/>
      <c r="BT32" s="66"/>
      <c r="BU32" s="66"/>
      <c r="BV32" s="66"/>
      <c r="BW32" s="66"/>
      <c r="BX32" s="66"/>
      <c r="BY32" s="66"/>
      <c r="BZ32" s="67"/>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5"/>
      <c r="BM33" s="66"/>
      <c r="BN33" s="66"/>
      <c r="BO33" s="66"/>
      <c r="BP33" s="66"/>
      <c r="BQ33" s="66"/>
      <c r="BR33" s="66"/>
      <c r="BS33" s="66"/>
      <c r="BT33" s="66"/>
      <c r="BU33" s="66"/>
      <c r="BV33" s="66"/>
      <c r="BW33" s="66"/>
      <c r="BX33" s="66"/>
      <c r="BY33" s="66"/>
      <c r="BZ33" s="67"/>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5"/>
      <c r="BM34" s="66"/>
      <c r="BN34" s="66"/>
      <c r="BO34" s="66"/>
      <c r="BP34" s="66"/>
      <c r="BQ34" s="66"/>
      <c r="BR34" s="66"/>
      <c r="BS34" s="66"/>
      <c r="BT34" s="66"/>
      <c r="BU34" s="66"/>
      <c r="BV34" s="66"/>
      <c r="BW34" s="66"/>
      <c r="BX34" s="66"/>
      <c r="BY34" s="66"/>
      <c r="BZ34" s="67"/>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5"/>
      <c r="BM35" s="66"/>
      <c r="BN35" s="66"/>
      <c r="BO35" s="66"/>
      <c r="BP35" s="66"/>
      <c r="BQ35" s="66"/>
      <c r="BR35" s="66"/>
      <c r="BS35" s="66"/>
      <c r="BT35" s="66"/>
      <c r="BU35" s="66"/>
      <c r="BV35" s="66"/>
      <c r="BW35" s="66"/>
      <c r="BX35" s="66"/>
      <c r="BY35" s="66"/>
      <c r="BZ35" s="67"/>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5"/>
      <c r="BM36" s="66"/>
      <c r="BN36" s="66"/>
      <c r="BO36" s="66"/>
      <c r="BP36" s="66"/>
      <c r="BQ36" s="66"/>
      <c r="BR36" s="66"/>
      <c r="BS36" s="66"/>
      <c r="BT36" s="66"/>
      <c r="BU36" s="66"/>
      <c r="BV36" s="66"/>
      <c r="BW36" s="66"/>
      <c r="BX36" s="66"/>
      <c r="BY36" s="66"/>
      <c r="BZ36" s="67"/>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5"/>
      <c r="BM37" s="66"/>
      <c r="BN37" s="66"/>
      <c r="BO37" s="66"/>
      <c r="BP37" s="66"/>
      <c r="BQ37" s="66"/>
      <c r="BR37" s="66"/>
      <c r="BS37" s="66"/>
      <c r="BT37" s="66"/>
      <c r="BU37" s="66"/>
      <c r="BV37" s="66"/>
      <c r="BW37" s="66"/>
      <c r="BX37" s="66"/>
      <c r="BY37" s="66"/>
      <c r="BZ37" s="67"/>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5"/>
      <c r="BM38" s="66"/>
      <c r="BN38" s="66"/>
      <c r="BO38" s="66"/>
      <c r="BP38" s="66"/>
      <c r="BQ38" s="66"/>
      <c r="BR38" s="66"/>
      <c r="BS38" s="66"/>
      <c r="BT38" s="66"/>
      <c r="BU38" s="66"/>
      <c r="BV38" s="66"/>
      <c r="BW38" s="66"/>
      <c r="BX38" s="66"/>
      <c r="BY38" s="66"/>
      <c r="BZ38" s="67"/>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5"/>
      <c r="BM39" s="66"/>
      <c r="BN39" s="66"/>
      <c r="BO39" s="66"/>
      <c r="BP39" s="66"/>
      <c r="BQ39" s="66"/>
      <c r="BR39" s="66"/>
      <c r="BS39" s="66"/>
      <c r="BT39" s="66"/>
      <c r="BU39" s="66"/>
      <c r="BV39" s="66"/>
      <c r="BW39" s="66"/>
      <c r="BX39" s="66"/>
      <c r="BY39" s="66"/>
      <c r="BZ39" s="67"/>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5"/>
      <c r="BM40" s="66"/>
      <c r="BN40" s="66"/>
      <c r="BO40" s="66"/>
      <c r="BP40" s="66"/>
      <c r="BQ40" s="66"/>
      <c r="BR40" s="66"/>
      <c r="BS40" s="66"/>
      <c r="BT40" s="66"/>
      <c r="BU40" s="66"/>
      <c r="BV40" s="66"/>
      <c r="BW40" s="66"/>
      <c r="BX40" s="66"/>
      <c r="BY40" s="66"/>
      <c r="BZ40" s="67"/>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5"/>
      <c r="BM41" s="66"/>
      <c r="BN41" s="66"/>
      <c r="BO41" s="66"/>
      <c r="BP41" s="66"/>
      <c r="BQ41" s="66"/>
      <c r="BR41" s="66"/>
      <c r="BS41" s="66"/>
      <c r="BT41" s="66"/>
      <c r="BU41" s="66"/>
      <c r="BV41" s="66"/>
      <c r="BW41" s="66"/>
      <c r="BX41" s="66"/>
      <c r="BY41" s="66"/>
      <c r="BZ41" s="67"/>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5"/>
      <c r="BM42" s="66"/>
      <c r="BN42" s="66"/>
      <c r="BO42" s="66"/>
      <c r="BP42" s="66"/>
      <c r="BQ42" s="66"/>
      <c r="BR42" s="66"/>
      <c r="BS42" s="66"/>
      <c r="BT42" s="66"/>
      <c r="BU42" s="66"/>
      <c r="BV42" s="66"/>
      <c r="BW42" s="66"/>
      <c r="BX42" s="66"/>
      <c r="BY42" s="66"/>
      <c r="BZ42" s="67"/>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5"/>
      <c r="BM43" s="66"/>
      <c r="BN43" s="66"/>
      <c r="BO43" s="66"/>
      <c r="BP43" s="66"/>
      <c r="BQ43" s="66"/>
      <c r="BR43" s="66"/>
      <c r="BS43" s="66"/>
      <c r="BT43" s="66"/>
      <c r="BU43" s="66"/>
      <c r="BV43" s="66"/>
      <c r="BW43" s="66"/>
      <c r="BX43" s="66"/>
      <c r="BY43" s="66"/>
      <c r="BZ43" s="67"/>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8"/>
      <c r="BM44" s="69"/>
      <c r="BN44" s="69"/>
      <c r="BO44" s="69"/>
      <c r="BP44" s="69"/>
      <c r="BQ44" s="69"/>
      <c r="BR44" s="69"/>
      <c r="BS44" s="69"/>
      <c r="BT44" s="69"/>
      <c r="BU44" s="69"/>
      <c r="BV44" s="69"/>
      <c r="BW44" s="69"/>
      <c r="BX44" s="69"/>
      <c r="BY44" s="69"/>
      <c r="BZ44" s="7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116</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117</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44</v>
      </c>
      <c r="N86" s="26" t="s">
        <v>44</v>
      </c>
      <c r="O86" s="26" t="str">
        <f>データ!EO6</f>
        <v>【0.30】</v>
      </c>
    </row>
  </sheetData>
  <sheetProtection algorithmName="SHA-512" hashValue="3hnrOp/ESr6869XycA3C5q7WyTSf0MSgxnCe1QsuyzTVbD91bFhXhHLBUzUqqzv1LntF+1ONpeM1Vmg4Lr2uNA==" saltValue="xbxw+3aZLR3/Vnt4xdnoWw=="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5546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83" t="s">
        <v>54</v>
      </c>
      <c r="I3" s="84"/>
      <c r="J3" s="84"/>
      <c r="K3" s="84"/>
      <c r="L3" s="84"/>
      <c r="M3" s="84"/>
      <c r="N3" s="84"/>
      <c r="O3" s="84"/>
      <c r="P3" s="84"/>
      <c r="Q3" s="84"/>
      <c r="R3" s="84"/>
      <c r="S3" s="84"/>
      <c r="T3" s="84"/>
      <c r="U3" s="84"/>
      <c r="V3" s="84"/>
      <c r="W3" s="84"/>
      <c r="X3" s="85"/>
      <c r="Y3" s="89" t="s">
        <v>55</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56</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57</v>
      </c>
      <c r="B4" s="30"/>
      <c r="C4" s="30"/>
      <c r="D4" s="30"/>
      <c r="E4" s="30"/>
      <c r="F4" s="30"/>
      <c r="G4" s="30"/>
      <c r="H4" s="86"/>
      <c r="I4" s="87"/>
      <c r="J4" s="87"/>
      <c r="K4" s="87"/>
      <c r="L4" s="87"/>
      <c r="M4" s="87"/>
      <c r="N4" s="87"/>
      <c r="O4" s="87"/>
      <c r="P4" s="87"/>
      <c r="Q4" s="87"/>
      <c r="R4" s="87"/>
      <c r="S4" s="87"/>
      <c r="T4" s="87"/>
      <c r="U4" s="87"/>
      <c r="V4" s="87"/>
      <c r="W4" s="87"/>
      <c r="X4" s="88"/>
      <c r="Y4" s="82" t="s">
        <v>58</v>
      </c>
      <c r="Z4" s="82"/>
      <c r="AA4" s="82"/>
      <c r="AB4" s="82"/>
      <c r="AC4" s="82"/>
      <c r="AD4" s="82"/>
      <c r="AE4" s="82"/>
      <c r="AF4" s="82"/>
      <c r="AG4" s="82"/>
      <c r="AH4" s="82"/>
      <c r="AI4" s="82"/>
      <c r="AJ4" s="82" t="s">
        <v>59</v>
      </c>
      <c r="AK4" s="82"/>
      <c r="AL4" s="82"/>
      <c r="AM4" s="82"/>
      <c r="AN4" s="82"/>
      <c r="AO4" s="82"/>
      <c r="AP4" s="82"/>
      <c r="AQ4" s="82"/>
      <c r="AR4" s="82"/>
      <c r="AS4" s="82"/>
      <c r="AT4" s="82"/>
      <c r="AU4" s="82" t="s">
        <v>60</v>
      </c>
      <c r="AV4" s="82"/>
      <c r="AW4" s="82"/>
      <c r="AX4" s="82"/>
      <c r="AY4" s="82"/>
      <c r="AZ4" s="82"/>
      <c r="BA4" s="82"/>
      <c r="BB4" s="82"/>
      <c r="BC4" s="82"/>
      <c r="BD4" s="82"/>
      <c r="BE4" s="82"/>
      <c r="BF4" s="82" t="s">
        <v>61</v>
      </c>
      <c r="BG4" s="82"/>
      <c r="BH4" s="82"/>
      <c r="BI4" s="82"/>
      <c r="BJ4" s="82"/>
      <c r="BK4" s="82"/>
      <c r="BL4" s="82"/>
      <c r="BM4" s="82"/>
      <c r="BN4" s="82"/>
      <c r="BO4" s="82"/>
      <c r="BP4" s="82"/>
      <c r="BQ4" s="82" t="s">
        <v>62</v>
      </c>
      <c r="BR4" s="82"/>
      <c r="BS4" s="82"/>
      <c r="BT4" s="82"/>
      <c r="BU4" s="82"/>
      <c r="BV4" s="82"/>
      <c r="BW4" s="82"/>
      <c r="BX4" s="82"/>
      <c r="BY4" s="82"/>
      <c r="BZ4" s="82"/>
      <c r="CA4" s="82"/>
      <c r="CB4" s="82" t="s">
        <v>63</v>
      </c>
      <c r="CC4" s="82"/>
      <c r="CD4" s="82"/>
      <c r="CE4" s="82"/>
      <c r="CF4" s="82"/>
      <c r="CG4" s="82"/>
      <c r="CH4" s="82"/>
      <c r="CI4" s="82"/>
      <c r="CJ4" s="82"/>
      <c r="CK4" s="82"/>
      <c r="CL4" s="82"/>
      <c r="CM4" s="82" t="s">
        <v>64</v>
      </c>
      <c r="CN4" s="82"/>
      <c r="CO4" s="82"/>
      <c r="CP4" s="82"/>
      <c r="CQ4" s="82"/>
      <c r="CR4" s="82"/>
      <c r="CS4" s="82"/>
      <c r="CT4" s="82"/>
      <c r="CU4" s="82"/>
      <c r="CV4" s="82"/>
      <c r="CW4" s="82"/>
      <c r="CX4" s="82" t="s">
        <v>65</v>
      </c>
      <c r="CY4" s="82"/>
      <c r="CZ4" s="82"/>
      <c r="DA4" s="82"/>
      <c r="DB4" s="82"/>
      <c r="DC4" s="82"/>
      <c r="DD4" s="82"/>
      <c r="DE4" s="82"/>
      <c r="DF4" s="82"/>
      <c r="DG4" s="82"/>
      <c r="DH4" s="82"/>
      <c r="DI4" s="82" t="s">
        <v>66</v>
      </c>
      <c r="DJ4" s="82"/>
      <c r="DK4" s="82"/>
      <c r="DL4" s="82"/>
      <c r="DM4" s="82"/>
      <c r="DN4" s="82"/>
      <c r="DO4" s="82"/>
      <c r="DP4" s="82"/>
      <c r="DQ4" s="82"/>
      <c r="DR4" s="82"/>
      <c r="DS4" s="82"/>
      <c r="DT4" s="82" t="s">
        <v>67</v>
      </c>
      <c r="DU4" s="82"/>
      <c r="DV4" s="82"/>
      <c r="DW4" s="82"/>
      <c r="DX4" s="82"/>
      <c r="DY4" s="82"/>
      <c r="DZ4" s="82"/>
      <c r="EA4" s="82"/>
      <c r="EB4" s="82"/>
      <c r="EC4" s="82"/>
      <c r="ED4" s="82"/>
      <c r="EE4" s="82" t="s">
        <v>68</v>
      </c>
      <c r="EF4" s="82"/>
      <c r="EG4" s="82"/>
      <c r="EH4" s="82"/>
      <c r="EI4" s="82"/>
      <c r="EJ4" s="82"/>
      <c r="EK4" s="82"/>
      <c r="EL4" s="82"/>
      <c r="EM4" s="82"/>
      <c r="EN4" s="82"/>
      <c r="EO4" s="82"/>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2020</v>
      </c>
      <c r="C6" s="33">
        <f t="shared" ref="C6:X6" si="3">C7</f>
        <v>412091</v>
      </c>
      <c r="D6" s="33">
        <f t="shared" si="3"/>
        <v>47</v>
      </c>
      <c r="E6" s="33">
        <f t="shared" si="3"/>
        <v>17</v>
      </c>
      <c r="F6" s="33">
        <f t="shared" si="3"/>
        <v>1</v>
      </c>
      <c r="G6" s="33">
        <f t="shared" si="3"/>
        <v>0</v>
      </c>
      <c r="H6" s="33" t="str">
        <f t="shared" si="3"/>
        <v>佐賀県　嬉野市</v>
      </c>
      <c r="I6" s="33" t="str">
        <f t="shared" si="3"/>
        <v>法非適用</v>
      </c>
      <c r="J6" s="33" t="str">
        <f t="shared" si="3"/>
        <v>下水道事業</v>
      </c>
      <c r="K6" s="33" t="str">
        <f t="shared" si="3"/>
        <v>公共下水道</v>
      </c>
      <c r="L6" s="33" t="str">
        <f t="shared" si="3"/>
        <v>Cd2</v>
      </c>
      <c r="M6" s="33" t="str">
        <f t="shared" si="3"/>
        <v>非設置</v>
      </c>
      <c r="N6" s="34" t="str">
        <f t="shared" si="3"/>
        <v>-</v>
      </c>
      <c r="O6" s="34" t="str">
        <f t="shared" si="3"/>
        <v>該当数値なし</v>
      </c>
      <c r="P6" s="34">
        <f t="shared" si="3"/>
        <v>28.24</v>
      </c>
      <c r="Q6" s="34">
        <f t="shared" si="3"/>
        <v>83.53</v>
      </c>
      <c r="R6" s="34">
        <f t="shared" si="3"/>
        <v>2970</v>
      </c>
      <c r="S6" s="34">
        <f t="shared" si="3"/>
        <v>25677</v>
      </c>
      <c r="T6" s="34">
        <f t="shared" si="3"/>
        <v>126.41</v>
      </c>
      <c r="U6" s="34">
        <f t="shared" si="3"/>
        <v>203.12</v>
      </c>
      <c r="V6" s="34">
        <f t="shared" si="3"/>
        <v>7200</v>
      </c>
      <c r="W6" s="34">
        <f t="shared" si="3"/>
        <v>3.07</v>
      </c>
      <c r="X6" s="34">
        <f t="shared" si="3"/>
        <v>2345.2800000000002</v>
      </c>
      <c r="Y6" s="35">
        <f>IF(Y7="",NA(),Y7)</f>
        <v>81.05</v>
      </c>
      <c r="Z6" s="35">
        <f t="shared" ref="Z6:AH6" si="4">IF(Z7="",NA(),Z7)</f>
        <v>59.4</v>
      </c>
      <c r="AA6" s="35">
        <f t="shared" si="4"/>
        <v>55.58</v>
      </c>
      <c r="AB6" s="35">
        <f t="shared" si="4"/>
        <v>99.49</v>
      </c>
      <c r="AC6" s="35">
        <f t="shared" si="4"/>
        <v>97.54</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1679.66</v>
      </c>
      <c r="BG6" s="35">
        <f t="shared" ref="BG6:BO6" si="7">IF(BG7="",NA(),BG7)</f>
        <v>1606.46</v>
      </c>
      <c r="BH6" s="35">
        <f t="shared" si="7"/>
        <v>1496.56</v>
      </c>
      <c r="BI6" s="34">
        <f t="shared" si="7"/>
        <v>0</v>
      </c>
      <c r="BJ6" s="34">
        <f t="shared" si="7"/>
        <v>0</v>
      </c>
      <c r="BK6" s="35">
        <f t="shared" si="7"/>
        <v>1193.49</v>
      </c>
      <c r="BL6" s="35">
        <f t="shared" si="7"/>
        <v>876.19</v>
      </c>
      <c r="BM6" s="35">
        <f t="shared" si="7"/>
        <v>1689.65</v>
      </c>
      <c r="BN6" s="35">
        <f t="shared" si="7"/>
        <v>808.77</v>
      </c>
      <c r="BO6" s="35">
        <f t="shared" si="7"/>
        <v>1245.0999999999999</v>
      </c>
      <c r="BP6" s="34" t="str">
        <f>IF(BP7="","",IF(BP7="-","【-】","【"&amp;SUBSTITUTE(TEXT(BP7,"#,##0.00"),"-","△")&amp;"】"))</f>
        <v>【705.21】</v>
      </c>
      <c r="BQ6" s="35">
        <f>IF(BQ7="",NA(),BQ7)</f>
        <v>48.98</v>
      </c>
      <c r="BR6" s="35">
        <f t="shared" ref="BR6:BZ6" si="8">IF(BR7="",NA(),BR7)</f>
        <v>40.85</v>
      </c>
      <c r="BS6" s="35">
        <f t="shared" si="8"/>
        <v>41.23</v>
      </c>
      <c r="BT6" s="35">
        <f t="shared" si="8"/>
        <v>86.37</v>
      </c>
      <c r="BU6" s="35">
        <f t="shared" si="8"/>
        <v>73.94</v>
      </c>
      <c r="BV6" s="35">
        <f t="shared" si="8"/>
        <v>65.569999999999993</v>
      </c>
      <c r="BW6" s="35">
        <f t="shared" si="8"/>
        <v>75.7</v>
      </c>
      <c r="BX6" s="35">
        <f t="shared" si="8"/>
        <v>58.12</v>
      </c>
      <c r="BY6" s="35">
        <f t="shared" si="8"/>
        <v>48.2</v>
      </c>
      <c r="BZ6" s="35">
        <f t="shared" si="8"/>
        <v>79.77</v>
      </c>
      <c r="CA6" s="34" t="str">
        <f>IF(CA7="","",IF(CA7="-","【-】","【"&amp;SUBSTITUTE(TEXT(CA7,"#,##0.00"),"-","△")&amp;"】"))</f>
        <v>【98.96】</v>
      </c>
      <c r="CB6" s="35">
        <f>IF(CB7="",NA(),CB7)</f>
        <v>322.89999999999998</v>
      </c>
      <c r="CC6" s="35">
        <f t="shared" ref="CC6:CK6" si="9">IF(CC7="",NA(),CC7)</f>
        <v>387.06</v>
      </c>
      <c r="CD6" s="35">
        <f t="shared" si="9"/>
        <v>386.26</v>
      </c>
      <c r="CE6" s="35">
        <f t="shared" si="9"/>
        <v>187.19</v>
      </c>
      <c r="CF6" s="35">
        <f t="shared" si="9"/>
        <v>222.15</v>
      </c>
      <c r="CG6" s="35">
        <f t="shared" si="9"/>
        <v>263.04000000000002</v>
      </c>
      <c r="CH6" s="35">
        <f t="shared" si="9"/>
        <v>230.04</v>
      </c>
      <c r="CI6" s="35">
        <f t="shared" si="9"/>
        <v>304.98</v>
      </c>
      <c r="CJ6" s="35">
        <f t="shared" si="9"/>
        <v>345.96</v>
      </c>
      <c r="CK6" s="35">
        <f t="shared" si="9"/>
        <v>214.56</v>
      </c>
      <c r="CL6" s="34" t="str">
        <f>IF(CL7="","",IF(CL7="-","【-】","【"&amp;SUBSTITUTE(TEXT(CL7,"#,##0.00"),"-","△")&amp;"】"))</f>
        <v>【134.52】</v>
      </c>
      <c r="CM6" s="35">
        <f>IF(CM7="",NA(),CM7)</f>
        <v>28.17</v>
      </c>
      <c r="CN6" s="35">
        <f t="shared" ref="CN6:CV6" si="10">IF(CN7="",NA(),CN7)</f>
        <v>28.17</v>
      </c>
      <c r="CO6" s="35">
        <f t="shared" si="10"/>
        <v>28.17</v>
      </c>
      <c r="CP6" s="35">
        <f t="shared" si="10"/>
        <v>28.17</v>
      </c>
      <c r="CQ6" s="35">
        <f t="shared" si="10"/>
        <v>28.17</v>
      </c>
      <c r="CR6" s="35">
        <f t="shared" si="10"/>
        <v>40.75</v>
      </c>
      <c r="CS6" s="35">
        <f t="shared" si="10"/>
        <v>42.4</v>
      </c>
      <c r="CT6" s="35">
        <f t="shared" si="10"/>
        <v>36.97</v>
      </c>
      <c r="CU6" s="35">
        <f t="shared" si="10"/>
        <v>39.51</v>
      </c>
      <c r="CV6" s="35">
        <f t="shared" si="10"/>
        <v>49.47</v>
      </c>
      <c r="CW6" s="34" t="str">
        <f>IF(CW7="","",IF(CW7="-","【-】","【"&amp;SUBSTITUTE(TEXT(CW7,"#,##0.00"),"-","△")&amp;"】"))</f>
        <v>【59.57】</v>
      </c>
      <c r="CX6" s="35">
        <f>IF(CX7="",NA(),CX7)</f>
        <v>57.57</v>
      </c>
      <c r="CY6" s="35">
        <f t="shared" ref="CY6:DG6" si="11">IF(CY7="",NA(),CY7)</f>
        <v>59.84</v>
      </c>
      <c r="CZ6" s="35">
        <f t="shared" si="11"/>
        <v>59.84</v>
      </c>
      <c r="DA6" s="35">
        <f t="shared" si="11"/>
        <v>58.95</v>
      </c>
      <c r="DB6" s="35">
        <f t="shared" si="11"/>
        <v>60.26</v>
      </c>
      <c r="DC6" s="35">
        <f t="shared" si="11"/>
        <v>64.97</v>
      </c>
      <c r="DD6" s="35">
        <f t="shared" si="11"/>
        <v>65.77</v>
      </c>
      <c r="DE6" s="35">
        <f t="shared" si="11"/>
        <v>67.12</v>
      </c>
      <c r="DF6" s="35">
        <f t="shared" si="11"/>
        <v>61.03</v>
      </c>
      <c r="DG6" s="35">
        <f t="shared" si="11"/>
        <v>82.06</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0.21</v>
      </c>
      <c r="EK6" s="35">
        <f t="shared" si="14"/>
        <v>0.15</v>
      </c>
      <c r="EL6" s="35">
        <f t="shared" si="14"/>
        <v>0.56999999999999995</v>
      </c>
      <c r="EM6" s="34">
        <f t="shared" si="14"/>
        <v>0</v>
      </c>
      <c r="EN6" s="35">
        <f t="shared" si="14"/>
        <v>0.32</v>
      </c>
      <c r="EO6" s="34" t="str">
        <f>IF(EO7="","",IF(EO7="-","【-】","【"&amp;SUBSTITUTE(TEXT(EO7,"#,##0.00"),"-","△")&amp;"】"))</f>
        <v>【0.30】</v>
      </c>
    </row>
    <row r="7" spans="1:145" s="36" customFormat="1" x14ac:dyDescent="0.15">
      <c r="A7" s="28"/>
      <c r="B7" s="37">
        <v>2020</v>
      </c>
      <c r="C7" s="37">
        <v>412091</v>
      </c>
      <c r="D7" s="37">
        <v>47</v>
      </c>
      <c r="E7" s="37">
        <v>17</v>
      </c>
      <c r="F7" s="37">
        <v>1</v>
      </c>
      <c r="G7" s="37">
        <v>0</v>
      </c>
      <c r="H7" s="37" t="s">
        <v>98</v>
      </c>
      <c r="I7" s="37" t="s">
        <v>99</v>
      </c>
      <c r="J7" s="37" t="s">
        <v>100</v>
      </c>
      <c r="K7" s="37" t="s">
        <v>101</v>
      </c>
      <c r="L7" s="37" t="s">
        <v>102</v>
      </c>
      <c r="M7" s="37" t="s">
        <v>103</v>
      </c>
      <c r="N7" s="38" t="s">
        <v>104</v>
      </c>
      <c r="O7" s="38" t="s">
        <v>105</v>
      </c>
      <c r="P7" s="38">
        <v>28.24</v>
      </c>
      <c r="Q7" s="38">
        <v>83.53</v>
      </c>
      <c r="R7" s="38">
        <v>2970</v>
      </c>
      <c r="S7" s="38">
        <v>25677</v>
      </c>
      <c r="T7" s="38">
        <v>126.41</v>
      </c>
      <c r="U7" s="38">
        <v>203.12</v>
      </c>
      <c r="V7" s="38">
        <v>7200</v>
      </c>
      <c r="W7" s="38">
        <v>3.07</v>
      </c>
      <c r="X7" s="38">
        <v>2345.2800000000002</v>
      </c>
      <c r="Y7" s="38">
        <v>81.05</v>
      </c>
      <c r="Z7" s="38">
        <v>59.4</v>
      </c>
      <c r="AA7" s="38">
        <v>55.58</v>
      </c>
      <c r="AB7" s="38">
        <v>99.49</v>
      </c>
      <c r="AC7" s="38">
        <v>97.54</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1679.66</v>
      </c>
      <c r="BG7" s="38">
        <v>1606.46</v>
      </c>
      <c r="BH7" s="38">
        <v>1496.56</v>
      </c>
      <c r="BI7" s="38">
        <v>0</v>
      </c>
      <c r="BJ7" s="38">
        <v>0</v>
      </c>
      <c r="BK7" s="38">
        <v>1193.49</v>
      </c>
      <c r="BL7" s="38">
        <v>876.19</v>
      </c>
      <c r="BM7" s="38">
        <v>1689.65</v>
      </c>
      <c r="BN7" s="38">
        <v>808.77</v>
      </c>
      <c r="BO7" s="38">
        <v>1245.0999999999999</v>
      </c>
      <c r="BP7" s="38">
        <v>705.21</v>
      </c>
      <c r="BQ7" s="38">
        <v>48.98</v>
      </c>
      <c r="BR7" s="38">
        <v>40.85</v>
      </c>
      <c r="BS7" s="38">
        <v>41.23</v>
      </c>
      <c r="BT7" s="38">
        <v>86.37</v>
      </c>
      <c r="BU7" s="38">
        <v>73.94</v>
      </c>
      <c r="BV7" s="38">
        <v>65.569999999999993</v>
      </c>
      <c r="BW7" s="38">
        <v>75.7</v>
      </c>
      <c r="BX7" s="38">
        <v>58.12</v>
      </c>
      <c r="BY7" s="38">
        <v>48.2</v>
      </c>
      <c r="BZ7" s="38">
        <v>79.77</v>
      </c>
      <c r="CA7" s="38">
        <v>98.96</v>
      </c>
      <c r="CB7" s="38">
        <v>322.89999999999998</v>
      </c>
      <c r="CC7" s="38">
        <v>387.06</v>
      </c>
      <c r="CD7" s="38">
        <v>386.26</v>
      </c>
      <c r="CE7" s="38">
        <v>187.19</v>
      </c>
      <c r="CF7" s="38">
        <v>222.15</v>
      </c>
      <c r="CG7" s="38">
        <v>263.04000000000002</v>
      </c>
      <c r="CH7" s="38">
        <v>230.04</v>
      </c>
      <c r="CI7" s="38">
        <v>304.98</v>
      </c>
      <c r="CJ7" s="38">
        <v>345.96</v>
      </c>
      <c r="CK7" s="38">
        <v>214.56</v>
      </c>
      <c r="CL7" s="38">
        <v>134.52000000000001</v>
      </c>
      <c r="CM7" s="38">
        <v>28.17</v>
      </c>
      <c r="CN7" s="38">
        <v>28.17</v>
      </c>
      <c r="CO7" s="38">
        <v>28.17</v>
      </c>
      <c r="CP7" s="38">
        <v>28.17</v>
      </c>
      <c r="CQ7" s="38">
        <v>28.17</v>
      </c>
      <c r="CR7" s="38">
        <v>40.75</v>
      </c>
      <c r="CS7" s="38">
        <v>42.4</v>
      </c>
      <c r="CT7" s="38">
        <v>36.97</v>
      </c>
      <c r="CU7" s="38">
        <v>39.51</v>
      </c>
      <c r="CV7" s="38">
        <v>49.47</v>
      </c>
      <c r="CW7" s="38">
        <v>59.57</v>
      </c>
      <c r="CX7" s="38">
        <v>57.57</v>
      </c>
      <c r="CY7" s="38">
        <v>59.84</v>
      </c>
      <c r="CZ7" s="38">
        <v>59.84</v>
      </c>
      <c r="DA7" s="38">
        <v>58.95</v>
      </c>
      <c r="DB7" s="38">
        <v>60.26</v>
      </c>
      <c r="DC7" s="38">
        <v>64.97</v>
      </c>
      <c r="DD7" s="38">
        <v>65.77</v>
      </c>
      <c r="DE7" s="38">
        <v>67.12</v>
      </c>
      <c r="DF7" s="38">
        <v>61.03</v>
      </c>
      <c r="DG7" s="38">
        <v>82.06</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0.21</v>
      </c>
      <c r="EK7" s="38">
        <v>0.15</v>
      </c>
      <c r="EL7" s="38">
        <v>0.56999999999999995</v>
      </c>
      <c r="EM7" s="38">
        <v>0</v>
      </c>
      <c r="EN7" s="38">
        <v>0.32</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111</v>
      </c>
    </row>
    <row r="12" spans="1:145" x14ac:dyDescent="0.15">
      <c r="B12">
        <v>1</v>
      </c>
      <c r="C12">
        <v>1</v>
      </c>
      <c r="D12">
        <v>1</v>
      </c>
      <c r="E12">
        <v>1</v>
      </c>
      <c r="F12">
        <v>2</v>
      </c>
      <c r="G12" t="s">
        <v>112</v>
      </c>
    </row>
    <row r="13" spans="1:145" x14ac:dyDescent="0.15">
      <c r="B13" t="s">
        <v>113</v>
      </c>
      <c r="C13" t="s">
        <v>113</v>
      </c>
      <c r="D13" t="s">
        <v>113</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2022-02-22T07:29:40Z</cp:lastPrinted>
  <dcterms:created xsi:type="dcterms:W3CDTF">2021-12-03T07:46:59Z</dcterms:created>
  <dcterms:modified xsi:type="dcterms:W3CDTF">2022-02-22T07:34:01Z</dcterms:modified>
  <cp:category/>
</cp:coreProperties>
</file>