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ddh17112390\E\財政担当共有フォルダー\13-2公営企業一般\R2公営企業一般\■経営比較分析表■\20210108【照会】公営企業に係る経営比較分析表について\03 各団体から\09 △嬉野市　※個排のみ確認中\県修正　※個排\"/>
    </mc:Choice>
  </mc:AlternateContent>
  <xr:revisionPtr revIDLastSave="0" documentId="13_ncr:1_{16A9EA42-B31A-48AE-8DE8-8E36790096CB}" xr6:coauthVersionLast="44" xr6:coauthVersionMax="44" xr10:uidLastSave="{00000000-0000-0000-0000-000000000000}"/>
  <workbookProtection workbookAlgorithmName="SHA-512" workbookHashValue="fc3nHsjaNRxLkwH7DI70CDkzpTC+NcH0Xve5tGdjVvt8ua/Y4yRrqPACKqkDuClBcFCFDyXhn+0ml56YetCz3Q==" workbookSaltValue="5k2A6ha6exHVujXfD6Tm/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W10" i="4"/>
  <c r="P10" i="4"/>
  <c r="I10" i="4"/>
  <c r="BB8" i="4"/>
  <c r="AT8" i="4"/>
  <c r="AL8" i="4"/>
  <c r="P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<sst xmlns="http://schemas.openxmlformats.org/spreadsheetml/2006/main" count="247" uniqueCount="120">
  <si>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</si>
  <si>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</si>
  <si>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</si>
  <si>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</si>
  <si>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</si>
  <si>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</si>
  <si>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</si>
  <si>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</si>
  <si>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</si>
  <si>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</si>
  <si>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</si>
  <si>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</si>
  <si>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</si>
  <si>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</si>
  <si>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</si>
  <si>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</si>
  <si>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</si>
  <si>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</si>
  <si>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</si>
  <si>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</si>
  <si>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</si>
  <si>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</si>
  <si>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</si>
  <si>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</si>
  <si>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</si>
  <si>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</si>
  <si>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</si>
  <si>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</si>
  <si>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</si>
  <si>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</si>
  <si>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</si>
  <si>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</si>
  <si>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</si>
  <si>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</si>
  <si>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</si>
  <si>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</si>
  <si>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</si>
  <si>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</si>
  <si>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</si>
  <si>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</si>
  <si>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</si>
  <si>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</si>
  <si>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</si>
  <si>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</si>
  <si>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</si>
  <si>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</si>
  <si>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</si>
  <si>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</si>
  <si>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</si>
  <si>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</si>
  <si>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</si>
  <si>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</si>
  <si>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</si>
  <si>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</si>
  <si>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</si>
  <si>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</si>
  <si>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</si>
  <si>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</si>
  <si>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</si>
  <si>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</si>
  <si>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</si>
  <si>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</si>
  <si>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</si>
  <si>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</si>
  <si>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</si>
  <si>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</si>
  <si>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</si>
  <si>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</si>
  <si>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</si>
  <si>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</si>
  <si>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</si>
  <si>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</si>
  <si>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</si>
  <si>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</si>
  <si>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</si>
  <si>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</si>
  <si>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</si>
  <si>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</si>
  <si>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</si>
  <si>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</si>
  <si>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</si>
  <si>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</si>
  <si>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</si>
  <si>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</si>
  <si>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</si>
  <si>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</si>
  <si>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</si>
  <si>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</si>
  <si>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</si>
  <si>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</si>
  <si>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</si>
  <si>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</si>
  <si>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</si>
  <si>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</si>
  <si>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</si>
  <si>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</si>
  <si>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</si>
  <si>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</si>
  <si>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</si>
  <si>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</si>
  <si>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</si>
  <si>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</si>
  <si>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</si>
  <si>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</si>
  <si>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</si>
  <si>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</si>
  <si>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</si>
  <si>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</si>
  <si>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</si>
  <si>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</si>
  <si>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</si>
  <si>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</si>
  <si>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</si>
  <si>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</si>
  <si>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</si>
  <si>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</si>
  <si>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</si>
  <si>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平成９年に整備を行っており、管渠等の老朽化はまだ深刻な状況には至っていない。</t>
    <rPh sb="24" eb="26">
      <t>シンコク</t>
    </rPh>
    <rPh sb="27" eb="29">
      <t>ジョウキョウ</t>
    </rPh>
    <rPh sb="31" eb="32">
      <t>イタ</t>
    </rPh>
    <phoneticPr fontId="4"/>
  </si>
  <si>
    <t>現在、農業集落排水（個別処理を含む）と公共下水道等の料金体系が異なるため、料金体系を統一する予定である。（Ｒ３．4月から） 同時に、今後の適正な使用料の収入の確保、汚水処理費の削減等により、経営の改善を見込む。</t>
    <rPh sb="24" eb="25">
      <t>トウ</t>
    </rPh>
    <rPh sb="46" eb="48">
      <t>ヨテイ</t>
    </rPh>
    <rPh sb="57" eb="58">
      <t>ガツ</t>
    </rPh>
    <rPh sb="62" eb="64">
      <t>ドウジ</t>
    </rPh>
    <phoneticPr fontId="4"/>
  </si>
  <si>
    <r>
      <t>①収益的収支比率
指標は、R元年度は85.85％と前年より増加しているが、経常収支は赤字である。経常収益については、使用料以外の収入（一般会計繰入金）に依存しているため、料金の見直しも含め経営改善を図っていく。
⑤経費回収率
使用料で回収すべき経費についても、接続戸数が１戸と少ない為、類似団体の平均より著しく低くなっている。また、今後の新規加入が見込めず料金の見直し、業務の効率化、適正な使用料収入の確保が必要とされる。
⑥汚水処理原価
汚水処理原価については、接続戸数が１戸と少ない為、類似団体より高くなっており今後も新規加入者が見込めないため改善の見込みはない。昨年度より増加した要因は、消費税の改定により維持管理委託費が増加した</t>
    </r>
    <r>
      <rPr>
        <sz val="10"/>
        <color rgb="FFFF0000"/>
        <rFont val="ＭＳ ゴシック"/>
        <family val="3"/>
        <charset val="128"/>
      </rPr>
      <t>、かつ年間有収水量が減少したためである。</t>
    </r>
    <r>
      <rPr>
        <sz val="10"/>
        <color theme="1"/>
        <rFont val="ＭＳ ゴシック"/>
        <family val="3"/>
        <charset val="128"/>
      </rPr>
      <t xml:space="preserve">
⑦施設利用率
指標は、接続戸数が１戸と少ない為、類似平均より低く推移している。施設の効率を高めていくための検討が必要である。しかし、今後の新規加入者が見込めないため現状維持で推移すると思われる。
⑧水洗化率
指標は、接続戸数が１戸と少ない為、平均値を下回っている。今後も普及拡大に向けた広報等を行うが、今後の新規加入者が見込めないため現状維持で推移すると思われる。</t>
    </r>
    <rPh sb="14" eb="15">
      <t>ガン</t>
    </rPh>
    <rPh sb="67" eb="69">
      <t>イッパン</t>
    </rPh>
    <rPh sb="69" eb="71">
      <t>カイケイ</t>
    </rPh>
    <rPh sb="71" eb="73">
      <t>クリイレ</t>
    </rPh>
    <rPh sb="73" eb="74">
      <t>キン</t>
    </rPh>
    <rPh sb="137" eb="138">
      <t>コ</t>
    </rPh>
    <rPh sb="142" eb="143">
      <t>タメ</t>
    </rPh>
    <rPh sb="167" eb="169">
      <t>コンゴ</t>
    </rPh>
    <rPh sb="170" eb="172">
      <t>シンキ</t>
    </rPh>
    <rPh sb="172" eb="174">
      <t>カニュウ</t>
    </rPh>
    <rPh sb="175" eb="177">
      <t>ミコ</t>
    </rPh>
    <rPh sb="286" eb="289">
      <t>サクネンド</t>
    </rPh>
    <rPh sb="291" eb="293">
      <t>ゾウカ</t>
    </rPh>
    <rPh sb="295" eb="297">
      <t>ヨウイン</t>
    </rPh>
    <rPh sb="299" eb="302">
      <t>ショウヒゼイ</t>
    </rPh>
    <rPh sb="303" eb="305">
      <t>カイテイ</t>
    </rPh>
    <rPh sb="308" eb="310">
      <t>イジ</t>
    </rPh>
    <rPh sb="310" eb="312">
      <t>カンリ</t>
    </rPh>
    <rPh sb="312" eb="314">
      <t>イタク</t>
    </rPh>
    <rPh sb="314" eb="315">
      <t>ヒ</t>
    </rPh>
    <rPh sb="316" eb="318">
      <t>ゾウカ</t>
    </rPh>
    <rPh sb="323" eb="325">
      <t>ネンカン</t>
    </rPh>
    <rPh sb="325" eb="327">
      <t>ユウシュウ</t>
    </rPh>
    <rPh sb="327" eb="329">
      <t>スイリョウ</t>
    </rPh>
    <rPh sb="330" eb="332">
      <t>ゲンショウ</t>
    </rPh>
    <rPh sb="359" eb="360">
      <t>コ</t>
    </rPh>
    <rPh sb="364" eb="365">
      <t>タメ</t>
    </rPh>
    <rPh sb="424" eb="426">
      <t>ゲンジョウ</t>
    </rPh>
    <rPh sb="426" eb="428">
      <t>イジ</t>
    </rPh>
    <rPh sb="457" eb="458">
      <t>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</si>
</sst>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0"/>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7" fillId="0" borderId="6"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7" xfId="2" applyFont="1" applyBorder="1" applyAlignment="1" applyProtection="1">
      <alignment horizontal="left" vertical="top" wrapText="1"/>
      <protection locked="0"/>
    </xf>
    <xf numFmtId="0" fontId="17" fillId="0" borderId="8"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E5-4590-8903-1514EDCA41DF}"/>
            </c:ext>
          </c:extLst>
        </c:ser>
        <c:dLbls>
          <c:showLegendKey val="0"/>
          <c:showVal val="0"/>
          <c:showCatName val="0"/>
          <c:showSerName val="0"/>
          <c:showPercent val="0"/>
          <c:showBubbleSize val="0"/>
        </c:dLbls>
        <c:gapWidth val="150"/>
        <c:axId val="591523232"/>
        <c:axId val="56085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9E5-4590-8903-1514EDCA41DF}"/>
            </c:ext>
          </c:extLst>
        </c:ser>
        <c:dLbls>
          <c:showLegendKey val="0"/>
          <c:showVal val="0"/>
          <c:showCatName val="0"/>
          <c:showSerName val="0"/>
          <c:showPercent val="0"/>
          <c:showBubbleSize val="0"/>
        </c:dLbls>
        <c:marker val="1"/>
        <c:smooth val="0"/>
        <c:axId val="591523232"/>
        <c:axId val="560856232"/>
      </c:lineChart>
      <c:dateAx>
        <c:axId val="591523232"/>
        <c:scaling>
          <c:orientation val="minMax"/>
        </c:scaling>
        <c:delete val="1"/>
        <c:axPos val="b"/>
        <c:numFmt formatCode="&quot;H&quot;yy" sourceLinked="1"/>
        <c:majorTickMark val="none"/>
        <c:minorTickMark val="none"/>
        <c:tickLblPos val="none"/>
        <c:crossAx val="560856232"/>
        <c:crosses val="autoZero"/>
        <c:auto val="1"/>
        <c:lblOffset val="100"/>
        <c:baseTimeUnit val="years"/>
      </c:dateAx>
      <c:valAx>
        <c:axId val="56085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152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c:v>
                </c:pt>
                <c:pt idx="1">
                  <c:v>25</c:v>
                </c:pt>
                <c:pt idx="2">
                  <c:v>25</c:v>
                </c:pt>
                <c:pt idx="3">
                  <c:v>25</c:v>
                </c:pt>
                <c:pt idx="4">
                  <c:v>25</c:v>
                </c:pt>
              </c:numCache>
            </c:numRef>
          </c:val>
          <c:extLst>
            <c:ext xmlns:c16="http://schemas.microsoft.com/office/drawing/2014/chart" uri="{C3380CC4-5D6E-409C-BE32-E72D297353CC}">
              <c16:uniqueId val="{00000000-40DA-48C0-A38F-34E3087B8DE9}"/>
            </c:ext>
          </c:extLst>
        </c:ser>
        <c:dLbls>
          <c:showLegendKey val="0"/>
          <c:showVal val="0"/>
          <c:showCatName val="0"/>
          <c:showSerName val="0"/>
          <c:showPercent val="0"/>
          <c:showBubbleSize val="0"/>
        </c:dLbls>
        <c:gapWidth val="150"/>
        <c:axId val="597583080"/>
        <c:axId val="56212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c:ext xmlns:c16="http://schemas.microsoft.com/office/drawing/2014/chart" uri="{C3380CC4-5D6E-409C-BE32-E72D297353CC}">
              <c16:uniqueId val="{00000001-40DA-48C0-A38F-34E3087B8DE9}"/>
            </c:ext>
          </c:extLst>
        </c:ser>
        <c:dLbls>
          <c:showLegendKey val="0"/>
          <c:showVal val="0"/>
          <c:showCatName val="0"/>
          <c:showSerName val="0"/>
          <c:showPercent val="0"/>
          <c:showBubbleSize val="0"/>
        </c:dLbls>
        <c:marker val="1"/>
        <c:smooth val="0"/>
        <c:axId val="597583080"/>
        <c:axId val="562121592"/>
      </c:lineChart>
      <c:dateAx>
        <c:axId val="597583080"/>
        <c:scaling>
          <c:orientation val="minMax"/>
        </c:scaling>
        <c:delete val="1"/>
        <c:axPos val="b"/>
        <c:numFmt formatCode="&quot;H&quot;yy" sourceLinked="1"/>
        <c:majorTickMark val="none"/>
        <c:minorTickMark val="none"/>
        <c:tickLblPos val="none"/>
        <c:crossAx val="562121592"/>
        <c:crosses val="autoZero"/>
        <c:auto val="1"/>
        <c:lblOffset val="100"/>
        <c:baseTimeUnit val="years"/>
      </c:dateAx>
      <c:valAx>
        <c:axId val="56212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58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33.33</c:v>
                </c:pt>
                <c:pt idx="1">
                  <c:v>33.33</c:v>
                </c:pt>
                <c:pt idx="2">
                  <c:v>33.33</c:v>
                </c:pt>
                <c:pt idx="3">
                  <c:v>33.33</c:v>
                </c:pt>
                <c:pt idx="4">
                  <c:v>33.33</c:v>
                </c:pt>
              </c:numCache>
            </c:numRef>
          </c:val>
          <c:extLst>
            <c:ext xmlns:c16="http://schemas.microsoft.com/office/drawing/2014/chart" uri="{C3380CC4-5D6E-409C-BE32-E72D297353CC}">
              <c16:uniqueId val="{00000000-5A25-44DC-A301-91F563189773}"/>
            </c:ext>
          </c:extLst>
        </c:ser>
        <c:dLbls>
          <c:showLegendKey val="0"/>
          <c:showVal val="0"/>
          <c:showCatName val="0"/>
          <c:showSerName val="0"/>
          <c:showPercent val="0"/>
          <c:showBubbleSize val="0"/>
        </c:dLbls>
        <c:gapWidth val="150"/>
        <c:axId val="562122768"/>
        <c:axId val="56212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c:ext xmlns:c16="http://schemas.microsoft.com/office/drawing/2014/chart" uri="{C3380CC4-5D6E-409C-BE32-E72D297353CC}">
              <c16:uniqueId val="{00000001-5A25-44DC-A301-91F563189773}"/>
            </c:ext>
          </c:extLst>
        </c:ser>
        <c:dLbls>
          <c:showLegendKey val="0"/>
          <c:showVal val="0"/>
          <c:showCatName val="0"/>
          <c:showSerName val="0"/>
          <c:showPercent val="0"/>
          <c:showBubbleSize val="0"/>
        </c:dLbls>
        <c:marker val="1"/>
        <c:smooth val="0"/>
        <c:axId val="562122768"/>
        <c:axId val="562123160"/>
      </c:lineChart>
      <c:dateAx>
        <c:axId val="562122768"/>
        <c:scaling>
          <c:orientation val="minMax"/>
        </c:scaling>
        <c:delete val="1"/>
        <c:axPos val="b"/>
        <c:numFmt formatCode="&quot;H&quot;yy" sourceLinked="1"/>
        <c:majorTickMark val="none"/>
        <c:minorTickMark val="none"/>
        <c:tickLblPos val="none"/>
        <c:crossAx val="562123160"/>
        <c:crosses val="autoZero"/>
        <c:auto val="1"/>
        <c:lblOffset val="100"/>
        <c:baseTimeUnit val="years"/>
      </c:dateAx>
      <c:valAx>
        <c:axId val="56212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212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62.69</c:v>
                </c:pt>
                <c:pt idx="1">
                  <c:v>73.13</c:v>
                </c:pt>
                <c:pt idx="2">
                  <c:v>60.95</c:v>
                </c:pt>
                <c:pt idx="3">
                  <c:v>50.98</c:v>
                </c:pt>
                <c:pt idx="4">
                  <c:v>85.85</c:v>
                </c:pt>
              </c:numCache>
            </c:numRef>
          </c:val>
          <c:extLst>
            <c:ext xmlns:c16="http://schemas.microsoft.com/office/drawing/2014/chart" uri="{C3380CC4-5D6E-409C-BE32-E72D297353CC}">
              <c16:uniqueId val="{00000000-11A7-4ACB-A073-B89338B9EF40}"/>
            </c:ext>
          </c:extLst>
        </c:ser>
        <c:dLbls>
          <c:showLegendKey val="0"/>
          <c:showVal val="0"/>
          <c:showCatName val="0"/>
          <c:showSerName val="0"/>
          <c:showPercent val="0"/>
          <c:showBubbleSize val="0"/>
        </c:dLbls>
        <c:gapWidth val="150"/>
        <c:axId val="596308520"/>
        <c:axId val="59630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A7-4ACB-A073-B89338B9EF40}"/>
            </c:ext>
          </c:extLst>
        </c:ser>
        <c:dLbls>
          <c:showLegendKey val="0"/>
          <c:showVal val="0"/>
          <c:showCatName val="0"/>
          <c:showSerName val="0"/>
          <c:showPercent val="0"/>
          <c:showBubbleSize val="0"/>
        </c:dLbls>
        <c:marker val="1"/>
        <c:smooth val="0"/>
        <c:axId val="596308520"/>
        <c:axId val="596308912"/>
      </c:lineChart>
      <c:dateAx>
        <c:axId val="596308520"/>
        <c:scaling>
          <c:orientation val="minMax"/>
        </c:scaling>
        <c:delete val="1"/>
        <c:axPos val="b"/>
        <c:numFmt formatCode="&quot;H&quot;yy" sourceLinked="1"/>
        <c:majorTickMark val="none"/>
        <c:minorTickMark val="none"/>
        <c:tickLblPos val="none"/>
        <c:crossAx val="596308912"/>
        <c:crosses val="autoZero"/>
        <c:auto val="1"/>
        <c:lblOffset val="100"/>
        <c:baseTimeUnit val="years"/>
      </c:dateAx>
      <c:valAx>
        <c:axId val="59630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30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FC-4EA6-BE93-B2A0D8F0B3F8}"/>
            </c:ext>
          </c:extLst>
        </c:ser>
        <c:dLbls>
          <c:showLegendKey val="0"/>
          <c:showVal val="0"/>
          <c:showCatName val="0"/>
          <c:showSerName val="0"/>
          <c:showPercent val="0"/>
          <c:showBubbleSize val="0"/>
        </c:dLbls>
        <c:gapWidth val="150"/>
        <c:axId val="483046208"/>
        <c:axId val="48304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FC-4EA6-BE93-B2A0D8F0B3F8}"/>
            </c:ext>
          </c:extLst>
        </c:ser>
        <c:dLbls>
          <c:showLegendKey val="0"/>
          <c:showVal val="0"/>
          <c:showCatName val="0"/>
          <c:showSerName val="0"/>
          <c:showPercent val="0"/>
          <c:showBubbleSize val="0"/>
        </c:dLbls>
        <c:marker val="1"/>
        <c:smooth val="0"/>
        <c:axId val="483046208"/>
        <c:axId val="483046600"/>
      </c:lineChart>
      <c:dateAx>
        <c:axId val="483046208"/>
        <c:scaling>
          <c:orientation val="minMax"/>
        </c:scaling>
        <c:delete val="1"/>
        <c:axPos val="b"/>
        <c:numFmt formatCode="&quot;H&quot;yy" sourceLinked="1"/>
        <c:majorTickMark val="none"/>
        <c:minorTickMark val="none"/>
        <c:tickLblPos val="none"/>
        <c:crossAx val="483046600"/>
        <c:crosses val="autoZero"/>
        <c:auto val="1"/>
        <c:lblOffset val="100"/>
        <c:baseTimeUnit val="years"/>
      </c:dateAx>
      <c:valAx>
        <c:axId val="48304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0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B-461E-A45A-E221E541EC55}"/>
            </c:ext>
          </c:extLst>
        </c:ser>
        <c:dLbls>
          <c:showLegendKey val="0"/>
          <c:showVal val="0"/>
          <c:showCatName val="0"/>
          <c:showSerName val="0"/>
          <c:showPercent val="0"/>
          <c:showBubbleSize val="0"/>
        </c:dLbls>
        <c:gapWidth val="150"/>
        <c:axId val="478990032"/>
        <c:axId val="47899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B-461E-A45A-E221E541EC55}"/>
            </c:ext>
          </c:extLst>
        </c:ser>
        <c:dLbls>
          <c:showLegendKey val="0"/>
          <c:showVal val="0"/>
          <c:showCatName val="0"/>
          <c:showSerName val="0"/>
          <c:showPercent val="0"/>
          <c:showBubbleSize val="0"/>
        </c:dLbls>
        <c:marker val="1"/>
        <c:smooth val="0"/>
        <c:axId val="478990032"/>
        <c:axId val="478990424"/>
      </c:lineChart>
      <c:dateAx>
        <c:axId val="478990032"/>
        <c:scaling>
          <c:orientation val="minMax"/>
        </c:scaling>
        <c:delete val="1"/>
        <c:axPos val="b"/>
        <c:numFmt formatCode="&quot;H&quot;yy" sourceLinked="1"/>
        <c:majorTickMark val="none"/>
        <c:minorTickMark val="none"/>
        <c:tickLblPos val="none"/>
        <c:crossAx val="478990424"/>
        <c:crosses val="autoZero"/>
        <c:auto val="1"/>
        <c:lblOffset val="100"/>
        <c:baseTimeUnit val="years"/>
      </c:dateAx>
      <c:valAx>
        <c:axId val="47899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99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C1-4AF4-BEAA-D66FD348D100}"/>
            </c:ext>
          </c:extLst>
        </c:ser>
        <c:dLbls>
          <c:showLegendKey val="0"/>
          <c:showVal val="0"/>
          <c:showCatName val="0"/>
          <c:showSerName val="0"/>
          <c:showPercent val="0"/>
          <c:showBubbleSize val="0"/>
        </c:dLbls>
        <c:gapWidth val="150"/>
        <c:axId val="478991600"/>
        <c:axId val="48038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C1-4AF4-BEAA-D66FD348D100}"/>
            </c:ext>
          </c:extLst>
        </c:ser>
        <c:dLbls>
          <c:showLegendKey val="0"/>
          <c:showVal val="0"/>
          <c:showCatName val="0"/>
          <c:showSerName val="0"/>
          <c:showPercent val="0"/>
          <c:showBubbleSize val="0"/>
        </c:dLbls>
        <c:marker val="1"/>
        <c:smooth val="0"/>
        <c:axId val="478991600"/>
        <c:axId val="480386776"/>
      </c:lineChart>
      <c:dateAx>
        <c:axId val="478991600"/>
        <c:scaling>
          <c:orientation val="minMax"/>
        </c:scaling>
        <c:delete val="1"/>
        <c:axPos val="b"/>
        <c:numFmt formatCode="&quot;H&quot;yy" sourceLinked="1"/>
        <c:majorTickMark val="none"/>
        <c:minorTickMark val="none"/>
        <c:tickLblPos val="none"/>
        <c:crossAx val="480386776"/>
        <c:crosses val="autoZero"/>
        <c:auto val="1"/>
        <c:lblOffset val="100"/>
        <c:baseTimeUnit val="years"/>
      </c:dateAx>
      <c:valAx>
        <c:axId val="48038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99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5E-4E57-B12E-8ED7E15E0A89}"/>
            </c:ext>
          </c:extLst>
        </c:ser>
        <c:dLbls>
          <c:showLegendKey val="0"/>
          <c:showVal val="0"/>
          <c:showCatName val="0"/>
          <c:showSerName val="0"/>
          <c:showPercent val="0"/>
          <c:showBubbleSize val="0"/>
        </c:dLbls>
        <c:gapWidth val="150"/>
        <c:axId val="480387952"/>
        <c:axId val="48038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5E-4E57-B12E-8ED7E15E0A89}"/>
            </c:ext>
          </c:extLst>
        </c:ser>
        <c:dLbls>
          <c:showLegendKey val="0"/>
          <c:showVal val="0"/>
          <c:showCatName val="0"/>
          <c:showSerName val="0"/>
          <c:showPercent val="0"/>
          <c:showBubbleSize val="0"/>
        </c:dLbls>
        <c:marker val="1"/>
        <c:smooth val="0"/>
        <c:axId val="480387952"/>
        <c:axId val="480388344"/>
      </c:lineChart>
      <c:dateAx>
        <c:axId val="480387952"/>
        <c:scaling>
          <c:orientation val="minMax"/>
        </c:scaling>
        <c:delete val="1"/>
        <c:axPos val="b"/>
        <c:numFmt formatCode="&quot;H&quot;yy" sourceLinked="1"/>
        <c:majorTickMark val="none"/>
        <c:minorTickMark val="none"/>
        <c:tickLblPos val="none"/>
        <c:crossAx val="480388344"/>
        <c:crosses val="autoZero"/>
        <c:auto val="1"/>
        <c:lblOffset val="100"/>
        <c:baseTimeUnit val="years"/>
      </c:dateAx>
      <c:valAx>
        <c:axId val="48038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38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1111.54</c:v>
                </c:pt>
                <c:pt idx="1">
                  <c:v>2057.69</c:v>
                </c:pt>
                <c:pt idx="2">
                  <c:v>1888.46</c:v>
                </c:pt>
                <c:pt idx="3">
                  <c:v>1715.38</c:v>
                </c:pt>
                <c:pt idx="4" formatCode="#,##0.00;&quot;△&quot;#,##0.00">
                  <c:v>0</c:v>
                </c:pt>
              </c:numCache>
            </c:numRef>
          </c:val>
          <c:extLst>
            <c:ext xmlns:c16="http://schemas.microsoft.com/office/drawing/2014/chart" uri="{C3380CC4-5D6E-409C-BE32-E72D297353CC}">
              <c16:uniqueId val="{00000000-87EB-4E73-B7FB-D94718D51E57}"/>
            </c:ext>
          </c:extLst>
        </c:ser>
        <c:dLbls>
          <c:showLegendKey val="0"/>
          <c:showVal val="0"/>
          <c:showCatName val="0"/>
          <c:showSerName val="0"/>
          <c:showPercent val="0"/>
          <c:showBubbleSize val="0"/>
        </c:dLbls>
        <c:gapWidth val="150"/>
        <c:axId val="180204400"/>
        <c:axId val="18020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c:ext xmlns:c16="http://schemas.microsoft.com/office/drawing/2014/chart" uri="{C3380CC4-5D6E-409C-BE32-E72D297353CC}">
              <c16:uniqueId val="{00000001-87EB-4E73-B7FB-D94718D51E57}"/>
            </c:ext>
          </c:extLst>
        </c:ser>
        <c:dLbls>
          <c:showLegendKey val="0"/>
          <c:showVal val="0"/>
          <c:showCatName val="0"/>
          <c:showSerName val="0"/>
          <c:showPercent val="0"/>
          <c:showBubbleSize val="0"/>
        </c:dLbls>
        <c:marker val="1"/>
        <c:smooth val="0"/>
        <c:axId val="180204400"/>
        <c:axId val="180204792"/>
      </c:lineChart>
      <c:dateAx>
        <c:axId val="180204400"/>
        <c:scaling>
          <c:orientation val="minMax"/>
        </c:scaling>
        <c:delete val="1"/>
        <c:axPos val="b"/>
        <c:numFmt formatCode="&quot;H&quot;yy" sourceLinked="1"/>
        <c:majorTickMark val="none"/>
        <c:minorTickMark val="none"/>
        <c:tickLblPos val="none"/>
        <c:crossAx val="180204792"/>
        <c:crosses val="autoZero"/>
        <c:auto val="1"/>
        <c:lblOffset val="100"/>
        <c:baseTimeUnit val="years"/>
      </c:dateAx>
      <c:valAx>
        <c:axId val="18020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20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24.53</c:v>
                </c:pt>
                <c:pt idx="1">
                  <c:v>24.53</c:v>
                </c:pt>
                <c:pt idx="2">
                  <c:v>29.55</c:v>
                </c:pt>
                <c:pt idx="3">
                  <c:v>31.71</c:v>
                </c:pt>
                <c:pt idx="4">
                  <c:v>31.33</c:v>
                </c:pt>
              </c:numCache>
            </c:numRef>
          </c:val>
          <c:extLst>
            <c:ext xmlns:c16="http://schemas.microsoft.com/office/drawing/2014/chart" uri="{C3380CC4-5D6E-409C-BE32-E72D297353CC}">
              <c16:uniqueId val="{00000000-D94E-4C22-BFC2-95619D009DA8}"/>
            </c:ext>
          </c:extLst>
        </c:ser>
        <c:dLbls>
          <c:showLegendKey val="0"/>
          <c:showVal val="0"/>
          <c:showCatName val="0"/>
          <c:showSerName val="0"/>
          <c:showPercent val="0"/>
          <c:showBubbleSize val="0"/>
        </c:dLbls>
        <c:gapWidth val="150"/>
        <c:axId val="468433672"/>
        <c:axId val="46843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c:ext xmlns:c16="http://schemas.microsoft.com/office/drawing/2014/chart" uri="{C3380CC4-5D6E-409C-BE32-E72D297353CC}">
              <c16:uniqueId val="{00000001-D94E-4C22-BFC2-95619D009DA8}"/>
            </c:ext>
          </c:extLst>
        </c:ser>
        <c:dLbls>
          <c:showLegendKey val="0"/>
          <c:showVal val="0"/>
          <c:showCatName val="0"/>
          <c:showSerName val="0"/>
          <c:showPercent val="0"/>
          <c:showBubbleSize val="0"/>
        </c:dLbls>
        <c:marker val="1"/>
        <c:smooth val="0"/>
        <c:axId val="468433672"/>
        <c:axId val="468434064"/>
      </c:lineChart>
      <c:dateAx>
        <c:axId val="468433672"/>
        <c:scaling>
          <c:orientation val="minMax"/>
        </c:scaling>
        <c:delete val="1"/>
        <c:axPos val="b"/>
        <c:numFmt formatCode="&quot;H&quot;yy" sourceLinked="1"/>
        <c:majorTickMark val="none"/>
        <c:minorTickMark val="none"/>
        <c:tickLblPos val="none"/>
        <c:crossAx val="468434064"/>
        <c:crosses val="autoZero"/>
        <c:auto val="1"/>
        <c:lblOffset val="100"/>
        <c:baseTimeUnit val="years"/>
      </c:dateAx>
      <c:valAx>
        <c:axId val="46843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843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588.89</c:v>
                </c:pt>
                <c:pt idx="1">
                  <c:v>588.89</c:v>
                </c:pt>
                <c:pt idx="2">
                  <c:v>488.89</c:v>
                </c:pt>
                <c:pt idx="3">
                  <c:v>455.56</c:v>
                </c:pt>
                <c:pt idx="4">
                  <c:v>638.46</c:v>
                </c:pt>
              </c:numCache>
            </c:numRef>
          </c:val>
          <c:extLst>
            <c:ext xmlns:c16="http://schemas.microsoft.com/office/drawing/2014/chart" uri="{C3380CC4-5D6E-409C-BE32-E72D297353CC}">
              <c16:uniqueId val="{00000000-6672-4CF4-94CA-D0538F83DE44}"/>
            </c:ext>
          </c:extLst>
        </c:ser>
        <c:dLbls>
          <c:showLegendKey val="0"/>
          <c:showVal val="0"/>
          <c:showCatName val="0"/>
          <c:showSerName val="0"/>
          <c:showPercent val="0"/>
          <c:showBubbleSize val="0"/>
        </c:dLbls>
        <c:gapWidth val="150"/>
        <c:axId val="597581512"/>
        <c:axId val="59758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c:ext xmlns:c16="http://schemas.microsoft.com/office/drawing/2014/chart" uri="{C3380CC4-5D6E-409C-BE32-E72D297353CC}">
              <c16:uniqueId val="{00000001-6672-4CF4-94CA-D0538F83DE44}"/>
            </c:ext>
          </c:extLst>
        </c:ser>
        <c:dLbls>
          <c:showLegendKey val="0"/>
          <c:showVal val="0"/>
          <c:showCatName val="0"/>
          <c:showSerName val="0"/>
          <c:showPercent val="0"/>
          <c:showBubbleSize val="0"/>
        </c:dLbls>
        <c:marker val="1"/>
        <c:smooth val="0"/>
        <c:axId val="597581512"/>
        <c:axId val="597581904"/>
      </c:lineChart>
      <c:dateAx>
        <c:axId val="597581512"/>
        <c:scaling>
          <c:orientation val="minMax"/>
        </c:scaling>
        <c:delete val="1"/>
        <c:axPos val="b"/>
        <c:numFmt formatCode="&quot;H&quot;yy" sourceLinked="1"/>
        <c:majorTickMark val="none"/>
        <c:minorTickMark val="none"/>
        <c:tickLblPos val="none"/>
        <c:crossAx val="597581904"/>
        <c:crosses val="autoZero"/>
        <c:auto val="1"/>
        <c:lblOffset val="100"/>
        <c:baseTimeUnit val="years"/>
      </c:dateAx>
      <c:valAx>
        <c:axId val="59758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58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佐賀県　嬉野市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25945</v>
      </c>
      <c r="AM8" s="69"/>
      <c r="AN8" s="69"/>
      <c r="AO8" s="69"/>
      <c r="AP8" s="69"/>
      <c r="AQ8" s="69"/>
      <c r="AR8" s="69"/>
      <c r="AS8" s="69"/>
      <c r="AT8" s="68">
        <f>データ!T6</f>
        <v>126.41</v>
      </c>
      <c r="AU8" s="68"/>
      <c r="AV8" s="68"/>
      <c r="AW8" s="68"/>
      <c r="AX8" s="68"/>
      <c r="AY8" s="68"/>
      <c r="AZ8" s="68"/>
      <c r="BA8" s="68"/>
      <c r="BB8" s="68">
        <f>データ!U6</f>
        <v>205.24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0.02</v>
      </c>
      <c r="Q10" s="68"/>
      <c r="R10" s="68"/>
      <c r="S10" s="68"/>
      <c r="T10" s="68"/>
      <c r="U10" s="68"/>
      <c r="V10" s="68"/>
      <c r="W10" s="68">
        <f>データ!Q6</f>
        <v>100</v>
      </c>
      <c r="X10" s="68"/>
      <c r="Y10" s="68"/>
      <c r="Z10" s="68"/>
      <c r="AA10" s="68"/>
      <c r="AB10" s="68"/>
      <c r="AC10" s="68"/>
      <c r="AD10" s="69">
        <f>データ!R6</f>
        <v>2750</v>
      </c>
      <c r="AE10" s="69"/>
      <c r="AF10" s="69"/>
      <c r="AG10" s="69"/>
      <c r="AH10" s="69"/>
      <c r="AI10" s="69"/>
      <c r="AJ10" s="69"/>
      <c r="AK10" s="2"/>
      <c r="AL10" s="69">
        <f>データ!V6</f>
        <v>6</v>
      </c>
      <c r="AM10" s="69"/>
      <c r="AN10" s="69"/>
      <c r="AO10" s="69"/>
      <c r="AP10" s="69"/>
      <c r="AQ10" s="69"/>
      <c r="AR10" s="69"/>
      <c r="AS10" s="69"/>
      <c r="AT10" s="68">
        <f>データ!W6</f>
        <v>0.01</v>
      </c>
      <c r="AU10" s="68"/>
      <c r="AV10" s="68"/>
      <c r="AW10" s="68"/>
      <c r="AX10" s="68"/>
      <c r="AY10" s="68"/>
      <c r="AZ10" s="68"/>
      <c r="BA10" s="68"/>
      <c r="BB10" s="68">
        <f>データ!X6</f>
        <v>600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119</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【862.82】</v>
      </c>
      <c r="I86" s="26" t="str">
        <f>データ!CA6</f>
        <v>【49.71】</v>
      </c>
      <c r="J86" s="26" t="str">
        <f>データ!CL6</f>
        <v>【317.18】</v>
      </c>
      <c r="K86" s="26" t="str">
        <f>データ!CW6</f>
        <v>【47.67】</v>
      </c>
      <c r="L86" s="26" t="str">
        <f>データ!DH6</f>
        <v>【79.30】</v>
      </c>
      <c r="M86" s="26" t="s">
        <v>44</v>
      </c>
      <c r="N86" s="26" t="s">
        <v>44</v>
      </c>
      <c r="O86" s="26" t="str">
        <f>データ!EO6</f>
        <v>【-】</v>
      </c>
    </row>
  </sheetData>
  <sheetProtection algorithmName="SHA-512" hashValue="314oFzmF7LPf4VpPgI7G7QjF3v9DmtQlLcMGc8iOD6ciAZiIhQBFNfO1SfLHQNHTmrGj1Z2WFAp33Tz3TZOl1g==" saltValue="HYwcncDwN7LOTFkI/QO3E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412091</v>
      </c>
      <c r="D6" s="33">
        <f t="shared" si="3"/>
        <v>47</v>
      </c>
      <c r="E6" s="33">
        <f t="shared" si="3"/>
        <v>18</v>
      </c>
      <c r="F6" s="33">
        <f t="shared" si="3"/>
        <v>1</v>
      </c>
      <c r="G6" s="33">
        <f t="shared" si="3"/>
        <v>0</v>
      </c>
      <c r="H6" s="33" t="str">
        <f t="shared" si="3"/>
        <v>佐賀県　嬉野市</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0.02</v>
      </c>
      <c r="Q6" s="34">
        <f t="shared" si="3"/>
        <v>100</v>
      </c>
      <c r="R6" s="34">
        <f t="shared" si="3"/>
        <v>2750</v>
      </c>
      <c r="S6" s="34">
        <f t="shared" si="3"/>
        <v>25945</v>
      </c>
      <c r="T6" s="34">
        <f t="shared" si="3"/>
        <v>126.41</v>
      </c>
      <c r="U6" s="34">
        <f t="shared" si="3"/>
        <v>205.24</v>
      </c>
      <c r="V6" s="34">
        <f t="shared" si="3"/>
        <v>6</v>
      </c>
      <c r="W6" s="34">
        <f t="shared" si="3"/>
        <v>0.01</v>
      </c>
      <c r="X6" s="34">
        <f t="shared" si="3"/>
        <v>600</v>
      </c>
      <c r="Y6" s="35">
        <f>IF(Y7="",NA(),Y7)</f>
        <v>62.69</v>
      </c>
      <c r="Z6" s="35">
        <f t="shared" ref="Z6:AH6" si="4">IF(Z7="",NA(),Z7)</f>
        <v>73.13</v>
      </c>
      <c r="AA6" s="35">
        <f t="shared" si="4"/>
        <v>60.95</v>
      </c>
      <c r="AB6" s="35">
        <f t="shared" si="4"/>
        <v>50.98</v>
      </c>
      <c r="AC6" s="35">
        <f t="shared" si="4"/>
        <v>85.85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1111.54</v>
      </c>
      <c r="BG6" s="35">
        <f t="shared" ref="BG6:BO6" si="7">IF(BG7="",NA(),BG7)</f>
        <v>2057.69</v>
      </c>
      <c r="BH6" s="35">
        <f t="shared" si="7"/>
        <v>1888.46</v>
      </c>
      <c r="BI6" s="35">
        <f t="shared" si="7"/>
        <v>1715.38</v>
      </c>
      <c r="BJ6" s="34">
        <f t="shared" si="7"/>
        <v>0</v>
      </c>
      <c r="BK6" s="35">
        <f t="shared" si="7"/>
        <v>663.76</v>
      </c>
      <c r="BL6" s="35">
        <f t="shared" si="7"/>
        <v>566.35</v>
      </c>
      <c r="BM6" s="35">
        <f t="shared" si="7"/>
        <v>888.8</v>
      </c>
      <c r="BN6" s="35">
        <f t="shared" si="7"/>
        <v>855.65</v>
      </c>
      <c r="BO6" s="35">
        <f t="shared" si="7"/>
        <v>862.99</v>
      </c>
      <c r="BP6" s="34" t="str">
        <f>IF(BP7="","",IF(BP7="-","【-】","【"&amp;SUBSTITUTE(TEXT(BP7,"#,##0.00"),"-","△")&amp;"】"))</f>
        <v>【862.82】</v>
      </c>
      <c r="BQ6" s="35">
        <f>IF(BQ7="",NA(),BQ7)</f>
        <v>24.53</v>
      </c>
      <c r="BR6" s="35">
        <f t="shared" ref="BR6:BZ6" si="8">IF(BR7="",NA(),BR7)</f>
        <v>24.53</v>
      </c>
      <c r="BS6" s="35">
        <f t="shared" si="8"/>
        <v>29.55</v>
      </c>
      <c r="BT6" s="35">
        <f t="shared" si="8"/>
        <v>31.71</v>
      </c>
      <c r="BU6" s="35">
        <f t="shared" si="8"/>
        <v>31.33</v>
      </c>
      <c r="BV6" s="35">
        <f t="shared" si="8"/>
        <v>53.76</v>
      </c>
      <c r="BW6" s="35">
        <f t="shared" si="8"/>
        <v>52.27</v>
      </c>
      <c r="BX6" s="35">
        <f t="shared" si="8"/>
        <v>52.55</v>
      </c>
      <c r="BY6" s="35">
        <f t="shared" si="8"/>
        <v>52.23</v>
      </c>
      <c r="BZ6" s="35">
        <f t="shared" si="8"/>
        <v>50.06</v>
      </c>
      <c r="CA6" s="34" t="str">
        <f>IF(CA7="","",IF(CA7="-","【-】","【"&amp;SUBSTITUTE(TEXT(CA7,"#,##0.00"),"-","△")&amp;"】"))</f>
        <v>【49.71】</v>
      </c>
      <c r="CB6" s="35">
        <f>IF(CB7="",NA(),CB7)</f>
        <v>588.89</v>
      </c>
      <c r="CC6" s="35">
        <f t="shared" ref="CC6:CK6" si="9">IF(CC7="",NA(),CC7)</f>
        <v>588.89</v>
      </c>
      <c r="CD6" s="35">
        <f t="shared" si="9"/>
        <v>488.89</v>
      </c>
      <c r="CE6" s="35">
        <f t="shared" si="9"/>
        <v>455.56</v>
      </c>
      <c r="CF6" s="35">
        <f t="shared" si="9"/>
        <v>638.46</v>
      </c>
      <c r="CG6" s="35">
        <f t="shared" si="9"/>
        <v>275.25</v>
      </c>
      <c r="CH6" s="35">
        <f t="shared" si="9"/>
        <v>291.01</v>
      </c>
      <c r="CI6" s="35">
        <f t="shared" si="9"/>
        <v>292.45</v>
      </c>
      <c r="CJ6" s="35">
        <f t="shared" si="9"/>
        <v>294.05</v>
      </c>
      <c r="CK6" s="35">
        <f t="shared" si="9"/>
        <v>309.22000000000003</v>
      </c>
      <c r="CL6" s="34" t="str">
        <f>IF(CL7="","",IF(CL7="-","【-】","【"&amp;SUBSTITUTE(TEXT(CL7,"#,##0.00"),"-","△")&amp;"】"))</f>
        <v>【317.18】</v>
      </c>
      <c r="CM6" s="35">
        <f>IF(CM7="",NA(),CM7)</f>
        <v>25</v>
      </c>
      <c r="CN6" s="35">
        <f t="shared" ref="CN6:CV6" si="10">IF(CN7="",NA(),CN7)</f>
        <v>25</v>
      </c>
      <c r="CO6" s="35">
        <f t="shared" si="10"/>
        <v>25</v>
      </c>
      <c r="CP6" s="35">
        <f t="shared" si="10"/>
        <v>25</v>
      </c>
      <c r="CQ6" s="35">
        <f t="shared" si="10"/>
        <v>25</v>
      </c>
      <c r="CR6" s="35">
        <f t="shared" si="10"/>
        <v>54.14</v>
      </c>
      <c r="CS6" s="35">
        <f t="shared" si="10"/>
        <v>132.99</v>
      </c>
      <c r="CT6" s="35">
        <f t="shared" si="10"/>
        <v>51.71</v>
      </c>
      <c r="CU6" s="35">
        <f t="shared" si="10"/>
        <v>50.56</v>
      </c>
      <c r="CV6" s="35">
        <f t="shared" si="10"/>
        <v>47.35</v>
      </c>
      <c r="CW6" s="34" t="str">
        <f>IF(CW7="","",IF(CW7="-","【-】","【"&amp;SUBSTITUTE(TEXT(CW7,"#,##0.00"),"-","△")&amp;"】"))</f>
        <v>【47.67】</v>
      </c>
      <c r="CX6" s="35">
        <f>IF(CX7="",NA(),CX7)</f>
        <v>33.33</v>
      </c>
      <c r="CY6" s="35">
        <f t="shared" ref="CY6:DG6" si="11">IF(CY7="",NA(),CY7)</f>
        <v>33.33</v>
      </c>
      <c r="CZ6" s="35">
        <f t="shared" si="11"/>
        <v>33.33</v>
      </c>
      <c r="DA6" s="35">
        <f t="shared" si="11"/>
        <v>33.33</v>
      </c>
      <c r="DB6" s="35">
        <f t="shared" si="11"/>
        <v>33.33</v>
      </c>
      <c r="DC6" s="35">
        <f t="shared" si="11"/>
        <v>84.69</v>
      </c>
      <c r="DD6" s="35">
        <f t="shared" si="11"/>
        <v>82.94</v>
      </c>
      <c r="DE6" s="35">
        <f t="shared" si="11"/>
        <v>82.91</v>
      </c>
      <c r="DF6" s="35">
        <f t="shared" si="11"/>
        <v>83.85</v>
      </c>
      <c r="DG6" s="35">
        <f t="shared" si="11"/>
        <v>81.209999999999994</v>
      </c>
      <c r="DH6" s="34" t="str">
        <f>IF(DH7="","",IF(DH7="-","【-】","【"&amp;SUBSTITUTE(TEXT(DH7,"#,##0.00"),"-","△")&amp;"】"))</f>
        <v>【79.30】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412091</v>
      </c>
      <c r="D7" s="37">
        <v>47</v>
      </c>
      <c r="E7" s="37">
        <v>18</v>
      </c>
      <c r="F7" s="37">
        <v>1</v>
      </c>
      <c r="G7" s="37">
        <v>0</v>
      </c>
      <c r="H7" s="37" t="s">
        <v>98</v>
      </c>
      <c r="I7" s="37" t="s">
        <v>99</v>
      </c>
      <c r="J7" s="37" t="s">
        <v>100</v>
      </c>
      <c r="K7" s="37" t="s">
        <v>101</v>
      </c>
      <c r="L7" s="37" t="s">
        <v>102</v>
      </c>
      <c r="M7" s="37" t="s">
        <v>103</v>
      </c>
      <c r="N7" s="38" t="s">
        <v>104</v>
      </c>
      <c r="O7" s="38" t="s">
        <v>105</v>
      </c>
      <c r="P7" s="38">
        <v>0.02</v>
      </c>
      <c r="Q7" s="38">
        <v>100</v>
      </c>
      <c r="R7" s="38">
        <v>2750</v>
      </c>
      <c r="S7" s="38">
        <v>25945</v>
      </c>
      <c r="T7" s="38">
        <v>126.41</v>
      </c>
      <c r="U7" s="38">
        <v>205.24</v>
      </c>
      <c r="V7" s="38">
        <v>6</v>
      </c>
      <c r="W7" s="38">
        <v>0.01</v>
      </c>
      <c r="X7" s="38">
        <v>600</v>
      </c>
      <c r="Y7" s="38">
        <v>62.69</v>
      </c>
      <c r="Z7" s="38">
        <v>73.13</v>
      </c>
      <c r="AA7" s="38">
        <v>60.95</v>
      </c>
      <c r="AB7" s="38">
        <v>50.98</v>
      </c>
      <c r="AC7" s="38">
        <v>85.85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1111.54</v>
      </c>
      <c r="BG7" s="38">
        <v>2057.69</v>
      </c>
      <c r="BH7" s="38">
        <v>1888.46</v>
      </c>
      <c r="BI7" s="38">
        <v>1715.38</v>
      </c>
      <c r="BJ7" s="38">
        <v>0</v>
      </c>
      <c r="BK7" s="38">
        <v>663.76</v>
      </c>
      <c r="BL7" s="38">
        <v>566.35</v>
      </c>
      <c r="BM7" s="38">
        <v>888.8</v>
      </c>
      <c r="BN7" s="38">
        <v>855.65</v>
      </c>
      <c r="BO7" s="38">
        <v>862.99</v>
      </c>
      <c r="BP7" s="38">
        <v>862.82</v>
      </c>
      <c r="BQ7" s="38">
        <v>24.53</v>
      </c>
      <c r="BR7" s="38">
        <v>24.53</v>
      </c>
      <c r="BS7" s="38">
        <v>29.55</v>
      </c>
      <c r="BT7" s="38">
        <v>31.71</v>
      </c>
      <c r="BU7" s="38">
        <v>31.33</v>
      </c>
      <c r="BV7" s="38">
        <v>53.76</v>
      </c>
      <c r="BW7" s="38">
        <v>52.27</v>
      </c>
      <c r="BX7" s="38">
        <v>52.55</v>
      </c>
      <c r="BY7" s="38">
        <v>52.23</v>
      </c>
      <c r="BZ7" s="38">
        <v>50.06</v>
      </c>
      <c r="CA7" s="38">
        <v>49.71</v>
      </c>
      <c r="CB7" s="38">
        <v>588.89</v>
      </c>
      <c r="CC7" s="38">
        <v>588.89</v>
      </c>
      <c r="CD7" s="38">
        <v>488.89</v>
      </c>
      <c r="CE7" s="38">
        <v>455.56</v>
      </c>
      <c r="CF7" s="38">
        <v>638.46</v>
      </c>
      <c r="CG7" s="38">
        <v>275.25</v>
      </c>
      <c r="CH7" s="38">
        <v>291.01</v>
      </c>
      <c r="CI7" s="38">
        <v>292.45</v>
      </c>
      <c r="CJ7" s="38">
        <v>294.05</v>
      </c>
      <c r="CK7" s="38">
        <v>309.22000000000003</v>
      </c>
      <c r="CL7" s="38">
        <v>317.18</v>
      </c>
      <c r="CM7" s="38">
        <v>25</v>
      </c>
      <c r="CN7" s="38">
        <v>25</v>
      </c>
      <c r="CO7" s="38">
        <v>25</v>
      </c>
      <c r="CP7" s="38">
        <v>25</v>
      </c>
      <c r="CQ7" s="38">
        <v>25</v>
      </c>
      <c r="CR7" s="38">
        <v>54.14</v>
      </c>
      <c r="CS7" s="38">
        <v>132.99</v>
      </c>
      <c r="CT7" s="38">
        <v>51.71</v>
      </c>
      <c r="CU7" s="38">
        <v>50.56</v>
      </c>
      <c r="CV7" s="38">
        <v>47.35</v>
      </c>
      <c r="CW7" s="38">
        <v>47.67</v>
      </c>
      <c r="CX7" s="38">
        <v>33.33</v>
      </c>
      <c r="CY7" s="38">
        <v>33.33</v>
      </c>
      <c r="CZ7" s="38">
        <v>33.33</v>
      </c>
      <c r="DA7" s="38">
        <v>33.33</v>
      </c>
      <c r="DB7" s="38">
        <v>33.33</v>
      </c>
      <c r="DC7" s="38">
        <v>84.69</v>
      </c>
      <c r="DD7" s="38">
        <v>82.94</v>
      </c>
      <c r="DE7" s="38">
        <v>82.91</v>
      </c>
      <c r="DF7" s="38">
        <v>83.85</v>
      </c>
      <c r="DG7" s="38">
        <v>81.209999999999994</v>
      </c>
      <c r="DH7" s="38">
        <v>79.3</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田久保　行俊（市町支援課）</cp:lastModifiedBy>
  <cp:lastPrinted>2021-01-20T02:39:22Z</cp:lastPrinted>
  <dcterms:created xsi:type="dcterms:W3CDTF">2020-12-04T03:21:41Z</dcterms:created>
  <dcterms:modified xsi:type="dcterms:W3CDTF">2021-02-25T01:31:54Z</dcterms:modified>
  <cp:category/>
</cp:coreProperties>
</file>