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1.0.3\共有フォルダ\環境水道課\環境下水道課\経営比較分析表◆H27年度から\2019◇令和元年度経営比較分析表\【経営比較分析表】2018_412091_47_1718\"/>
    </mc:Choice>
  </mc:AlternateContent>
  <workbookProtection workbookAlgorithmName="SHA-512" workbookHashValue="TdJRwfSBTsDMXiG2VcAO8+MXjGvKCVdGPgWo8J50ljiRbDmp1d1SpMDUQEMnJ8r59bU+RhaSGmzc/wLS/4FeCQ==" workbookSaltValue="uUcGRGYrXWhGrjrf8adwi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<sst xmlns="http://schemas.openxmlformats.org/spreadsheetml/2006/main" count="228" uniqueCount="113">
  <si>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</si>
  <si>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</si>
  <si>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</si>
  <si>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</si>
  <si>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</si>
  <si>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</si>
  <si>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</si>
  <si>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</si>
  <si>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</si>
  <si>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</si>
  <si>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</si>
  <si>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</si>
  <si>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</si>
  <si>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</si>
  <si>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</si>
  <si>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</si>
  <si>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</si>
  <si>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</si>
  <si>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</si>
  <si>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</si>
  <si>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</si>
  <si>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</si>
  <si>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</si>
  <si>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</si>
  <si>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</si>
  <si>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</si>
  <si>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</si>
  <si>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</si>
  <si>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</si>
  <si>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</si>
  <si>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</si>
  <si>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</si>
  <si>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</si>
  <si>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</si>
  <si>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</si>
  <si>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</si>
  <si>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</si>
  <si>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</si>
  <si>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</si>
  <si>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</si>
  <si>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</si>
  <si>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</si>
  <si>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</si>
  <si>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</si>
  <si>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</si>
  <si>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</si>
  <si>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</si>
  <si>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</si>
  <si>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</si>
  <si>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</si>
  <si>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</si>
  <si>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</si>
  <si>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</si>
  <si>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</si>
  <si>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</si>
  <si>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</si>
  <si>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</si>
  <si>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</si>
  <si>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</si>
  <si>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</si>
  <si>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</si>
  <si>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</si>
  <si>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</si>
  <si>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</si>
  <si>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</si>
  <si>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</si>
  <si>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</si>
  <si>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</si>
  <si>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</si>
  <si>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</si>
  <si>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</si>
  <si>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</si>
  <si>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</si>
  <si>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</si>
  <si>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</si>
  <si>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</si>
  <si>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</si>
  <si>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</si>
  <si>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</si>
  <si>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</si>
  <si>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</si>
  <si>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</si>
  <si>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</si>
  <si>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</si>
  <si>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</si>
  <si>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</si>
  <si>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</si>
  <si>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</si>
  <si>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</si>
  <si>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</si>
  <si>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</si>
  <si>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</si>
  <si>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</si>
  <si>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</si>
  <si>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</si>
  <si>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</si>
  <si>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</si>
  <si>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佐賀県　嬉野市</t>
  </si>
  <si>
    <t>法非適用</t>
  </si>
  <si>
    <t>下水道事業</t>
  </si>
  <si>
    <t>公共下水道</t>
  </si>
  <si>
    <t>Cd3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</si>
  <si>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</si>
  <si>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</si>
  <si>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</si>
  <si>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</si>
  <si>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</si>
  <si>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</si>
  <si>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</si>
  <si>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</si>
  <si>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①収益的収支比率は100%未満であり赤字となっている。H30年は前年比-3.82ポイントとさらに減少し、また⑤経費回収率は</t>
    </r>
    <r>
      <rPr>
        <sz val="9"/>
        <color rgb="FFFF0000"/>
        <rFont val="ＭＳ ゴシック"/>
        <family val="3"/>
        <charset val="128"/>
      </rPr>
      <t>約41％</t>
    </r>
    <r>
      <rPr>
        <sz val="9"/>
        <rFont val="ＭＳ ゴシック"/>
        <family val="3"/>
        <charset val="128"/>
      </rPr>
      <t>に留まっている状態で、一般会計繰入金に頼らざるえない現状であり使用料が適切であるか検討しなけれえばならない。
④企業債残高対事業規模比率は年々減少している。H30年度は平均値と比べると、受益者が分散している地理的要因による建設コスト高の為、高い水準にあるが、さらなる改善を進めていく必要がある。
⑤経費回収率は約41％であるが、半分以上が使用料以外（一般会計繰入金）から賄っているのが現状である。使用料が適切であるか見直す必要がある。
⑥汚水処理原価は、受益者が分散している地理的要因により、平均値より高くなっている。接続率の増加や維持管理費の見直しにより、汚水処理原価を低くしていく必要がある。
⑦施設利用率は、受益者が分散している地理的要因により、平均値を大きく下回っている。処理施設の利用状況や規模を考える必要がある。
⑧水洗化率は整備中の事業であるため、平均値と比べると低い水準となっているが、年々微増している。
しかし、大きな変化では無く殆ど横ばいの状態であるため、料金の見直しが無い限り使用料の増加は見込めない。接続数の増加のための取組だけでなく、使用料の見直しも必要である。</t>
    </r>
    <rPh sb="48" eb="50">
      <t>ゲンショウ</t>
    </rPh>
    <rPh sb="72" eb="74">
      <t>ジョウタイ</t>
    </rPh>
    <rPh sb="76" eb="78">
      <t>イッパン</t>
    </rPh>
    <rPh sb="78" eb="80">
      <t>カイケイ</t>
    </rPh>
    <rPh sb="80" eb="82">
      <t>クリイレ</t>
    </rPh>
    <rPh sb="82" eb="83">
      <t>キン</t>
    </rPh>
    <rPh sb="84" eb="85">
      <t>タヨ</t>
    </rPh>
    <rPh sb="91" eb="93">
      <t>ゲンジョウ</t>
    </rPh>
    <rPh sb="159" eb="162">
      <t>ジュエキシャ</t>
    </rPh>
    <rPh sb="163" eb="165">
      <t>ブンサン</t>
    </rPh>
    <rPh sb="169" eb="172">
      <t>チリテキ</t>
    </rPh>
    <rPh sb="172" eb="174">
      <t>ヨウイン</t>
    </rPh>
    <rPh sb="177" eb="179">
      <t>ケンセツ</t>
    </rPh>
    <rPh sb="182" eb="183">
      <t>タカ</t>
    </rPh>
    <rPh sb="184" eb="185">
      <t>タメ</t>
    </rPh>
    <rPh sb="186" eb="187">
      <t>タカ</t>
    </rPh>
    <rPh sb="242" eb="244">
      <t>イッパン</t>
    </rPh>
    <rPh sb="244" eb="246">
      <t>カイケイ</t>
    </rPh>
    <rPh sb="246" eb="248">
      <t>クリイレ</t>
    </rPh>
    <rPh sb="248" eb="249">
      <t>キン</t>
    </rPh>
    <phoneticPr fontId="15"/>
  </si>
  <si>
    <t>平成12年より整備を開始しており、管渠等の老朽化はまだ深刻ではないものの、処理施設の修繕が今後見込まれるので、効率的な管理運営に配慮が必要である。</t>
    <rPh sb="27" eb="29">
      <t>シンコク</t>
    </rPh>
    <rPh sb="37" eb="39">
      <t>ショリ</t>
    </rPh>
    <rPh sb="39" eb="41">
      <t>シセツ</t>
    </rPh>
    <rPh sb="42" eb="44">
      <t>シュウゼン</t>
    </rPh>
    <rPh sb="45" eb="47">
      <t>コンゴ</t>
    </rPh>
    <rPh sb="47" eb="49">
      <t>ミコ</t>
    </rPh>
    <rPh sb="55" eb="58">
      <t>コウリツテキ</t>
    </rPh>
    <rPh sb="59" eb="61">
      <t>カンリ</t>
    </rPh>
    <rPh sb="61" eb="63">
      <t>ウンエイ</t>
    </rPh>
    <rPh sb="64" eb="66">
      <t>ハイリョ</t>
    </rPh>
    <rPh sb="67" eb="69">
      <t>ヒツヨウ</t>
    </rPh>
    <phoneticPr fontId="4"/>
  </si>
  <si>
    <t>全体を見てみると、問題点は使用料に関することが多くなっている。使用料を見直すことによって経費回収率を改善させ、また、新規加入者を増やすことで、施設利用率や水洗化率等の改善を行っ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</si>
</sst>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
      <sz val="9"/>
      <name val="ＭＳ ゴシック"/>
      <family val="3"/>
      <charset val="128"/>
    </font>
    <font>
      <sz val="9"/>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7" xfId="2" applyFont="1" applyBorder="1" applyAlignment="1" applyProtection="1">
      <alignment horizontal="left" vertical="top" wrapText="1"/>
      <protection locked="0"/>
    </xf>
    <xf numFmtId="0" fontId="16" fillId="0" borderId="8"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4EF-4DE7-8660-11901C8C547B}"/>
            </c:ext>
          </c:extLst>
        </c:ser>
        <c:dLbls>
          <c:showLegendKey val="0"/>
          <c:showVal val="0"/>
          <c:showCatName val="0"/>
          <c:showSerName val="0"/>
          <c:showPercent val="0"/>
          <c:showBubbleSize val="0"/>
        </c:dLbls>
        <c:gapWidth val="150"/>
        <c:axId val="237600408"/>
        <c:axId val="23759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0.33</c:v>
                </c:pt>
                <c:pt idx="2">
                  <c:v>0.21</c:v>
                </c:pt>
                <c:pt idx="3">
                  <c:v>0.15</c:v>
                </c:pt>
                <c:pt idx="4">
                  <c:v>0.56999999999999995</c:v>
                </c:pt>
              </c:numCache>
            </c:numRef>
          </c:val>
          <c:smooth val="0"/>
          <c:extLst xmlns:c16r2="http://schemas.microsoft.com/office/drawing/2015/06/chart">
            <c:ext xmlns:c16="http://schemas.microsoft.com/office/drawing/2014/chart" uri="{C3380CC4-5D6E-409C-BE32-E72D297353CC}">
              <c16:uniqueId val="{00000001-64EF-4DE7-8660-11901C8C547B}"/>
            </c:ext>
          </c:extLst>
        </c:ser>
        <c:dLbls>
          <c:showLegendKey val="0"/>
          <c:showVal val="0"/>
          <c:showCatName val="0"/>
          <c:showSerName val="0"/>
          <c:showPercent val="0"/>
          <c:showBubbleSize val="0"/>
        </c:dLbls>
        <c:marker val="1"/>
        <c:smooth val="0"/>
        <c:axId val="237600408"/>
        <c:axId val="237596880"/>
      </c:lineChart>
      <c:dateAx>
        <c:axId val="237600408"/>
        <c:scaling>
          <c:orientation val="minMax"/>
        </c:scaling>
        <c:delete val="1"/>
        <c:axPos val="b"/>
        <c:numFmt formatCode="ge" sourceLinked="1"/>
        <c:majorTickMark val="none"/>
        <c:minorTickMark val="none"/>
        <c:tickLblPos val="none"/>
        <c:crossAx val="237596880"/>
        <c:crosses val="autoZero"/>
        <c:auto val="1"/>
        <c:lblOffset val="100"/>
        <c:baseTimeUnit val="years"/>
      </c:dateAx>
      <c:valAx>
        <c:axId val="23759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600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24.2</c:v>
                </c:pt>
                <c:pt idx="1">
                  <c:v>26.93</c:v>
                </c:pt>
                <c:pt idx="2">
                  <c:v>28.17</c:v>
                </c:pt>
                <c:pt idx="3">
                  <c:v>28.17</c:v>
                </c:pt>
                <c:pt idx="4">
                  <c:v>28.17</c:v>
                </c:pt>
              </c:numCache>
            </c:numRef>
          </c:val>
          <c:extLst xmlns:c16r2="http://schemas.microsoft.com/office/drawing/2015/06/chart">
            <c:ext xmlns:c16="http://schemas.microsoft.com/office/drawing/2014/chart" uri="{C3380CC4-5D6E-409C-BE32-E72D297353CC}">
              <c16:uniqueId val="{00000000-85FE-4C08-A44B-24F6C4EC2AFD}"/>
            </c:ext>
          </c:extLst>
        </c:ser>
        <c:dLbls>
          <c:showLegendKey val="0"/>
          <c:showVal val="0"/>
          <c:showCatName val="0"/>
          <c:showSerName val="0"/>
          <c:showPercent val="0"/>
          <c:showBubbleSize val="0"/>
        </c:dLbls>
        <c:gapWidth val="150"/>
        <c:axId val="184897392"/>
        <c:axId val="240915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41.63</c:v>
                </c:pt>
                <c:pt idx="1">
                  <c:v>44.89</c:v>
                </c:pt>
                <c:pt idx="2">
                  <c:v>40.75</c:v>
                </c:pt>
                <c:pt idx="3">
                  <c:v>42.4</c:v>
                </c:pt>
                <c:pt idx="4">
                  <c:v>36.97</c:v>
                </c:pt>
              </c:numCache>
            </c:numRef>
          </c:val>
          <c:smooth val="0"/>
          <c:extLst xmlns:c16r2="http://schemas.microsoft.com/office/drawing/2015/06/chart">
            <c:ext xmlns:c16="http://schemas.microsoft.com/office/drawing/2014/chart" uri="{C3380CC4-5D6E-409C-BE32-E72D297353CC}">
              <c16:uniqueId val="{00000001-85FE-4C08-A44B-24F6C4EC2AFD}"/>
            </c:ext>
          </c:extLst>
        </c:ser>
        <c:dLbls>
          <c:showLegendKey val="0"/>
          <c:showVal val="0"/>
          <c:showCatName val="0"/>
          <c:showSerName val="0"/>
          <c:showPercent val="0"/>
          <c:showBubbleSize val="0"/>
        </c:dLbls>
        <c:marker val="1"/>
        <c:smooth val="0"/>
        <c:axId val="184897392"/>
        <c:axId val="240915080"/>
      </c:lineChart>
      <c:dateAx>
        <c:axId val="184897392"/>
        <c:scaling>
          <c:orientation val="minMax"/>
        </c:scaling>
        <c:delete val="1"/>
        <c:axPos val="b"/>
        <c:numFmt formatCode="ge" sourceLinked="1"/>
        <c:majorTickMark val="none"/>
        <c:minorTickMark val="none"/>
        <c:tickLblPos val="none"/>
        <c:crossAx val="240915080"/>
        <c:crosses val="autoZero"/>
        <c:auto val="1"/>
        <c:lblOffset val="100"/>
        <c:baseTimeUnit val="years"/>
      </c:dateAx>
      <c:valAx>
        <c:axId val="240915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89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49.87</c:v>
                </c:pt>
                <c:pt idx="1">
                  <c:v>50.38</c:v>
                </c:pt>
                <c:pt idx="2">
                  <c:v>57.57</c:v>
                </c:pt>
                <c:pt idx="3">
                  <c:v>59.84</c:v>
                </c:pt>
                <c:pt idx="4">
                  <c:v>59.84</c:v>
                </c:pt>
              </c:numCache>
            </c:numRef>
          </c:val>
          <c:extLst xmlns:c16r2="http://schemas.microsoft.com/office/drawing/2015/06/chart">
            <c:ext xmlns:c16="http://schemas.microsoft.com/office/drawing/2014/chart" uri="{C3380CC4-5D6E-409C-BE32-E72D297353CC}">
              <c16:uniqueId val="{00000000-F0EF-4905-8FB2-C595AC664886}"/>
            </c:ext>
          </c:extLst>
        </c:ser>
        <c:dLbls>
          <c:showLegendKey val="0"/>
          <c:showVal val="0"/>
          <c:showCatName val="0"/>
          <c:showSerName val="0"/>
          <c:showPercent val="0"/>
          <c:showBubbleSize val="0"/>
        </c:dLbls>
        <c:gapWidth val="150"/>
        <c:axId val="526140696"/>
        <c:axId val="52614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66.33</c:v>
                </c:pt>
                <c:pt idx="1">
                  <c:v>64.89</c:v>
                </c:pt>
                <c:pt idx="2">
                  <c:v>64.97</c:v>
                </c:pt>
                <c:pt idx="3">
                  <c:v>65.77</c:v>
                </c:pt>
                <c:pt idx="4">
                  <c:v>67.12</c:v>
                </c:pt>
              </c:numCache>
            </c:numRef>
          </c:val>
          <c:smooth val="0"/>
          <c:extLst xmlns:c16r2="http://schemas.microsoft.com/office/drawing/2015/06/chart">
            <c:ext xmlns:c16="http://schemas.microsoft.com/office/drawing/2014/chart" uri="{C3380CC4-5D6E-409C-BE32-E72D297353CC}">
              <c16:uniqueId val="{00000001-F0EF-4905-8FB2-C595AC664886}"/>
            </c:ext>
          </c:extLst>
        </c:ser>
        <c:dLbls>
          <c:showLegendKey val="0"/>
          <c:showVal val="0"/>
          <c:showCatName val="0"/>
          <c:showSerName val="0"/>
          <c:showPercent val="0"/>
          <c:showBubbleSize val="0"/>
        </c:dLbls>
        <c:marker val="1"/>
        <c:smooth val="0"/>
        <c:axId val="526140696"/>
        <c:axId val="526141088"/>
      </c:lineChart>
      <c:dateAx>
        <c:axId val="526140696"/>
        <c:scaling>
          <c:orientation val="minMax"/>
        </c:scaling>
        <c:delete val="1"/>
        <c:axPos val="b"/>
        <c:numFmt formatCode="ge" sourceLinked="1"/>
        <c:majorTickMark val="none"/>
        <c:minorTickMark val="none"/>
        <c:tickLblPos val="none"/>
        <c:crossAx val="526141088"/>
        <c:crosses val="autoZero"/>
        <c:auto val="1"/>
        <c:lblOffset val="100"/>
        <c:baseTimeUnit val="years"/>
      </c:dateAx>
      <c:valAx>
        <c:axId val="52614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6140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80.05</c:v>
                </c:pt>
                <c:pt idx="1">
                  <c:v>82.54</c:v>
                </c:pt>
                <c:pt idx="2">
                  <c:v>81.05</c:v>
                </c:pt>
                <c:pt idx="3">
                  <c:v>59.4</c:v>
                </c:pt>
                <c:pt idx="4">
                  <c:v>55.58</c:v>
                </c:pt>
              </c:numCache>
            </c:numRef>
          </c:val>
          <c:extLst xmlns:c16r2="http://schemas.microsoft.com/office/drawing/2015/06/chart">
            <c:ext xmlns:c16="http://schemas.microsoft.com/office/drawing/2014/chart" uri="{C3380CC4-5D6E-409C-BE32-E72D297353CC}">
              <c16:uniqueId val="{00000000-5057-43E7-8000-5C11CE4214F4}"/>
            </c:ext>
          </c:extLst>
        </c:ser>
        <c:dLbls>
          <c:showLegendKey val="0"/>
          <c:showVal val="0"/>
          <c:showCatName val="0"/>
          <c:showSerName val="0"/>
          <c:showPercent val="0"/>
          <c:showBubbleSize val="0"/>
        </c:dLbls>
        <c:gapWidth val="150"/>
        <c:axId val="237598448"/>
        <c:axId val="186683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057-43E7-8000-5C11CE4214F4}"/>
            </c:ext>
          </c:extLst>
        </c:ser>
        <c:dLbls>
          <c:showLegendKey val="0"/>
          <c:showVal val="0"/>
          <c:showCatName val="0"/>
          <c:showSerName val="0"/>
          <c:showPercent val="0"/>
          <c:showBubbleSize val="0"/>
        </c:dLbls>
        <c:marker val="1"/>
        <c:smooth val="0"/>
        <c:axId val="237598448"/>
        <c:axId val="186683928"/>
      </c:lineChart>
      <c:dateAx>
        <c:axId val="237598448"/>
        <c:scaling>
          <c:orientation val="minMax"/>
        </c:scaling>
        <c:delete val="1"/>
        <c:axPos val="b"/>
        <c:numFmt formatCode="ge" sourceLinked="1"/>
        <c:majorTickMark val="none"/>
        <c:minorTickMark val="none"/>
        <c:tickLblPos val="none"/>
        <c:crossAx val="186683928"/>
        <c:crosses val="autoZero"/>
        <c:auto val="1"/>
        <c:lblOffset val="100"/>
        <c:baseTimeUnit val="years"/>
      </c:dateAx>
      <c:valAx>
        <c:axId val="186683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59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045-4C11-B210-717AC38A6BE9}"/>
            </c:ext>
          </c:extLst>
        </c:ser>
        <c:dLbls>
          <c:showLegendKey val="0"/>
          <c:showVal val="0"/>
          <c:showCatName val="0"/>
          <c:showSerName val="0"/>
          <c:showPercent val="0"/>
          <c:showBubbleSize val="0"/>
        </c:dLbls>
        <c:gapWidth val="150"/>
        <c:axId val="242007368"/>
        <c:axId val="24200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045-4C11-B210-717AC38A6BE9}"/>
            </c:ext>
          </c:extLst>
        </c:ser>
        <c:dLbls>
          <c:showLegendKey val="0"/>
          <c:showVal val="0"/>
          <c:showCatName val="0"/>
          <c:showSerName val="0"/>
          <c:showPercent val="0"/>
          <c:showBubbleSize val="0"/>
        </c:dLbls>
        <c:marker val="1"/>
        <c:smooth val="0"/>
        <c:axId val="242007368"/>
        <c:axId val="242007760"/>
      </c:lineChart>
      <c:dateAx>
        <c:axId val="242007368"/>
        <c:scaling>
          <c:orientation val="minMax"/>
        </c:scaling>
        <c:delete val="1"/>
        <c:axPos val="b"/>
        <c:numFmt formatCode="ge" sourceLinked="1"/>
        <c:majorTickMark val="none"/>
        <c:minorTickMark val="none"/>
        <c:tickLblPos val="none"/>
        <c:crossAx val="242007760"/>
        <c:crosses val="autoZero"/>
        <c:auto val="1"/>
        <c:lblOffset val="100"/>
        <c:baseTimeUnit val="years"/>
      </c:dateAx>
      <c:valAx>
        <c:axId val="24200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007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F3D-4176-8496-E5997FE89F03}"/>
            </c:ext>
          </c:extLst>
        </c:ser>
        <c:dLbls>
          <c:showLegendKey val="0"/>
          <c:showVal val="0"/>
          <c:showCatName val="0"/>
          <c:showSerName val="0"/>
          <c:showPercent val="0"/>
          <c:showBubbleSize val="0"/>
        </c:dLbls>
        <c:gapWidth val="150"/>
        <c:axId val="242006976"/>
        <c:axId val="242006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F3D-4176-8496-E5997FE89F03}"/>
            </c:ext>
          </c:extLst>
        </c:ser>
        <c:dLbls>
          <c:showLegendKey val="0"/>
          <c:showVal val="0"/>
          <c:showCatName val="0"/>
          <c:showSerName val="0"/>
          <c:showPercent val="0"/>
          <c:showBubbleSize val="0"/>
        </c:dLbls>
        <c:marker val="1"/>
        <c:smooth val="0"/>
        <c:axId val="242006976"/>
        <c:axId val="242006584"/>
      </c:lineChart>
      <c:dateAx>
        <c:axId val="242006976"/>
        <c:scaling>
          <c:orientation val="minMax"/>
        </c:scaling>
        <c:delete val="1"/>
        <c:axPos val="b"/>
        <c:numFmt formatCode="ge" sourceLinked="1"/>
        <c:majorTickMark val="none"/>
        <c:minorTickMark val="none"/>
        <c:tickLblPos val="none"/>
        <c:crossAx val="242006584"/>
        <c:crosses val="autoZero"/>
        <c:auto val="1"/>
        <c:lblOffset val="100"/>
        <c:baseTimeUnit val="years"/>
      </c:dateAx>
      <c:valAx>
        <c:axId val="242006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00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E72-41DA-B92E-08EA98D0F729}"/>
            </c:ext>
          </c:extLst>
        </c:ser>
        <c:dLbls>
          <c:showLegendKey val="0"/>
          <c:showVal val="0"/>
          <c:showCatName val="0"/>
          <c:showSerName val="0"/>
          <c:showPercent val="0"/>
          <c:showBubbleSize val="0"/>
        </c:dLbls>
        <c:gapWidth val="150"/>
        <c:axId val="242009720"/>
        <c:axId val="24201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E72-41DA-B92E-08EA98D0F729}"/>
            </c:ext>
          </c:extLst>
        </c:ser>
        <c:dLbls>
          <c:showLegendKey val="0"/>
          <c:showVal val="0"/>
          <c:showCatName val="0"/>
          <c:showSerName val="0"/>
          <c:showPercent val="0"/>
          <c:showBubbleSize val="0"/>
        </c:dLbls>
        <c:marker val="1"/>
        <c:smooth val="0"/>
        <c:axId val="242009720"/>
        <c:axId val="242010112"/>
      </c:lineChart>
      <c:dateAx>
        <c:axId val="242009720"/>
        <c:scaling>
          <c:orientation val="minMax"/>
        </c:scaling>
        <c:delete val="1"/>
        <c:axPos val="b"/>
        <c:numFmt formatCode="ge" sourceLinked="1"/>
        <c:majorTickMark val="none"/>
        <c:minorTickMark val="none"/>
        <c:tickLblPos val="none"/>
        <c:crossAx val="242010112"/>
        <c:crosses val="autoZero"/>
        <c:auto val="1"/>
        <c:lblOffset val="100"/>
        <c:baseTimeUnit val="years"/>
      </c:dateAx>
      <c:valAx>
        <c:axId val="24201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009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B4C-48C6-A9C8-FA7DF087576F}"/>
            </c:ext>
          </c:extLst>
        </c:ser>
        <c:dLbls>
          <c:showLegendKey val="0"/>
          <c:showVal val="0"/>
          <c:showCatName val="0"/>
          <c:showSerName val="0"/>
          <c:showPercent val="0"/>
          <c:showBubbleSize val="0"/>
        </c:dLbls>
        <c:gapWidth val="150"/>
        <c:axId val="184897784"/>
        <c:axId val="18489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B4C-48C6-A9C8-FA7DF087576F}"/>
            </c:ext>
          </c:extLst>
        </c:ser>
        <c:dLbls>
          <c:showLegendKey val="0"/>
          <c:showVal val="0"/>
          <c:showCatName val="0"/>
          <c:showSerName val="0"/>
          <c:showPercent val="0"/>
          <c:showBubbleSize val="0"/>
        </c:dLbls>
        <c:marker val="1"/>
        <c:smooth val="0"/>
        <c:axId val="184897784"/>
        <c:axId val="184898176"/>
      </c:lineChart>
      <c:dateAx>
        <c:axId val="184897784"/>
        <c:scaling>
          <c:orientation val="minMax"/>
        </c:scaling>
        <c:delete val="1"/>
        <c:axPos val="b"/>
        <c:numFmt formatCode="ge" sourceLinked="1"/>
        <c:majorTickMark val="none"/>
        <c:minorTickMark val="none"/>
        <c:tickLblPos val="none"/>
        <c:crossAx val="184898176"/>
        <c:crosses val="autoZero"/>
        <c:auto val="1"/>
        <c:lblOffset val="100"/>
        <c:baseTimeUnit val="years"/>
      </c:dateAx>
      <c:valAx>
        <c:axId val="18489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897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1926.79</c:v>
                </c:pt>
                <c:pt idx="1">
                  <c:v>1793.28</c:v>
                </c:pt>
                <c:pt idx="2">
                  <c:v>1679.66</c:v>
                </c:pt>
                <c:pt idx="3">
                  <c:v>1606.46</c:v>
                </c:pt>
                <c:pt idx="4">
                  <c:v>1496.56</c:v>
                </c:pt>
              </c:numCache>
            </c:numRef>
          </c:val>
          <c:extLst xmlns:c16r2="http://schemas.microsoft.com/office/drawing/2015/06/chart">
            <c:ext xmlns:c16="http://schemas.microsoft.com/office/drawing/2014/chart" uri="{C3380CC4-5D6E-409C-BE32-E72D297353CC}">
              <c16:uniqueId val="{00000000-95AA-4162-BF1B-3DB06B5057A3}"/>
            </c:ext>
          </c:extLst>
        </c:ser>
        <c:dLbls>
          <c:showLegendKey val="0"/>
          <c:showVal val="0"/>
          <c:showCatName val="0"/>
          <c:showSerName val="0"/>
          <c:showPercent val="0"/>
          <c:showBubbleSize val="0"/>
        </c:dLbls>
        <c:gapWidth val="150"/>
        <c:axId val="184899352"/>
        <c:axId val="184899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1315.67</c:v>
                </c:pt>
                <c:pt idx="1">
                  <c:v>1240.1600000000001</c:v>
                </c:pt>
                <c:pt idx="2">
                  <c:v>1193.49</c:v>
                </c:pt>
                <c:pt idx="3">
                  <c:v>876.19</c:v>
                </c:pt>
                <c:pt idx="4">
                  <c:v>1689.65</c:v>
                </c:pt>
              </c:numCache>
            </c:numRef>
          </c:val>
          <c:smooth val="0"/>
          <c:extLst xmlns:c16r2="http://schemas.microsoft.com/office/drawing/2015/06/chart">
            <c:ext xmlns:c16="http://schemas.microsoft.com/office/drawing/2014/chart" uri="{C3380CC4-5D6E-409C-BE32-E72D297353CC}">
              <c16:uniqueId val="{00000001-95AA-4162-BF1B-3DB06B5057A3}"/>
            </c:ext>
          </c:extLst>
        </c:ser>
        <c:dLbls>
          <c:showLegendKey val="0"/>
          <c:showVal val="0"/>
          <c:showCatName val="0"/>
          <c:showSerName val="0"/>
          <c:showPercent val="0"/>
          <c:showBubbleSize val="0"/>
        </c:dLbls>
        <c:marker val="1"/>
        <c:smooth val="0"/>
        <c:axId val="184899352"/>
        <c:axId val="184899744"/>
      </c:lineChart>
      <c:dateAx>
        <c:axId val="184899352"/>
        <c:scaling>
          <c:orientation val="minMax"/>
        </c:scaling>
        <c:delete val="1"/>
        <c:axPos val="b"/>
        <c:numFmt formatCode="ge" sourceLinked="1"/>
        <c:majorTickMark val="none"/>
        <c:minorTickMark val="none"/>
        <c:tickLblPos val="none"/>
        <c:crossAx val="184899744"/>
        <c:crosses val="autoZero"/>
        <c:auto val="1"/>
        <c:lblOffset val="100"/>
        <c:baseTimeUnit val="years"/>
      </c:dateAx>
      <c:valAx>
        <c:axId val="18489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899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49.47</c:v>
                </c:pt>
                <c:pt idx="1">
                  <c:v>51.39</c:v>
                </c:pt>
                <c:pt idx="2">
                  <c:v>48.98</c:v>
                </c:pt>
                <c:pt idx="3">
                  <c:v>40.85</c:v>
                </c:pt>
                <c:pt idx="4">
                  <c:v>41.23</c:v>
                </c:pt>
              </c:numCache>
            </c:numRef>
          </c:val>
          <c:extLst xmlns:c16r2="http://schemas.microsoft.com/office/drawing/2015/06/chart">
            <c:ext xmlns:c16="http://schemas.microsoft.com/office/drawing/2014/chart" uri="{C3380CC4-5D6E-409C-BE32-E72D297353CC}">
              <c16:uniqueId val="{00000000-1DB8-48C5-B804-65996C033C7C}"/>
            </c:ext>
          </c:extLst>
        </c:ser>
        <c:dLbls>
          <c:showLegendKey val="0"/>
          <c:showVal val="0"/>
          <c:showCatName val="0"/>
          <c:showSerName val="0"/>
          <c:showPercent val="0"/>
          <c:showBubbleSize val="0"/>
        </c:dLbls>
        <c:gapWidth val="150"/>
        <c:axId val="184900920"/>
        <c:axId val="240912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60.78</c:v>
                </c:pt>
                <c:pt idx="1">
                  <c:v>60.17</c:v>
                </c:pt>
                <c:pt idx="2">
                  <c:v>65.569999999999993</c:v>
                </c:pt>
                <c:pt idx="3">
                  <c:v>75.7</c:v>
                </c:pt>
                <c:pt idx="4">
                  <c:v>58.12</c:v>
                </c:pt>
              </c:numCache>
            </c:numRef>
          </c:val>
          <c:smooth val="0"/>
          <c:extLst xmlns:c16r2="http://schemas.microsoft.com/office/drawing/2015/06/chart">
            <c:ext xmlns:c16="http://schemas.microsoft.com/office/drawing/2014/chart" uri="{C3380CC4-5D6E-409C-BE32-E72D297353CC}">
              <c16:uniqueId val="{00000001-1DB8-48C5-B804-65996C033C7C}"/>
            </c:ext>
          </c:extLst>
        </c:ser>
        <c:dLbls>
          <c:showLegendKey val="0"/>
          <c:showVal val="0"/>
          <c:showCatName val="0"/>
          <c:showSerName val="0"/>
          <c:showPercent val="0"/>
          <c:showBubbleSize val="0"/>
        </c:dLbls>
        <c:marker val="1"/>
        <c:smooth val="0"/>
        <c:axId val="184900920"/>
        <c:axId val="240912336"/>
      </c:lineChart>
      <c:dateAx>
        <c:axId val="184900920"/>
        <c:scaling>
          <c:orientation val="minMax"/>
        </c:scaling>
        <c:delete val="1"/>
        <c:axPos val="b"/>
        <c:numFmt formatCode="ge" sourceLinked="1"/>
        <c:majorTickMark val="none"/>
        <c:minorTickMark val="none"/>
        <c:tickLblPos val="none"/>
        <c:crossAx val="240912336"/>
        <c:crosses val="autoZero"/>
        <c:auto val="1"/>
        <c:lblOffset val="100"/>
        <c:baseTimeUnit val="years"/>
      </c:dateAx>
      <c:valAx>
        <c:axId val="24091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900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314.77999999999997</c:v>
                </c:pt>
                <c:pt idx="1">
                  <c:v>306.54000000000002</c:v>
                </c:pt>
                <c:pt idx="2">
                  <c:v>322.89999999999998</c:v>
                </c:pt>
                <c:pt idx="3">
                  <c:v>387.06</c:v>
                </c:pt>
                <c:pt idx="4">
                  <c:v>386.26</c:v>
                </c:pt>
              </c:numCache>
            </c:numRef>
          </c:val>
          <c:extLst xmlns:c16r2="http://schemas.microsoft.com/office/drawing/2015/06/chart">
            <c:ext xmlns:c16="http://schemas.microsoft.com/office/drawing/2014/chart" uri="{C3380CC4-5D6E-409C-BE32-E72D297353CC}">
              <c16:uniqueId val="{00000000-2767-4C87-B153-0B3F1B08C07F}"/>
            </c:ext>
          </c:extLst>
        </c:ser>
        <c:dLbls>
          <c:showLegendKey val="0"/>
          <c:showVal val="0"/>
          <c:showCatName val="0"/>
          <c:showSerName val="0"/>
          <c:showPercent val="0"/>
          <c:showBubbleSize val="0"/>
        </c:dLbls>
        <c:gapWidth val="150"/>
        <c:axId val="240913512"/>
        <c:axId val="24091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276.26</c:v>
                </c:pt>
                <c:pt idx="1">
                  <c:v>281.52999999999997</c:v>
                </c:pt>
                <c:pt idx="2">
                  <c:v>263.04000000000002</c:v>
                </c:pt>
                <c:pt idx="3">
                  <c:v>230.04</c:v>
                </c:pt>
                <c:pt idx="4">
                  <c:v>304.98</c:v>
                </c:pt>
              </c:numCache>
            </c:numRef>
          </c:val>
          <c:smooth val="0"/>
          <c:extLst xmlns:c16r2="http://schemas.microsoft.com/office/drawing/2015/06/chart">
            <c:ext xmlns:c16="http://schemas.microsoft.com/office/drawing/2014/chart" uri="{C3380CC4-5D6E-409C-BE32-E72D297353CC}">
              <c16:uniqueId val="{00000001-2767-4C87-B153-0B3F1B08C07F}"/>
            </c:ext>
          </c:extLst>
        </c:ser>
        <c:dLbls>
          <c:showLegendKey val="0"/>
          <c:showVal val="0"/>
          <c:showCatName val="0"/>
          <c:showSerName val="0"/>
          <c:showPercent val="0"/>
          <c:showBubbleSize val="0"/>
        </c:dLbls>
        <c:marker val="1"/>
        <c:smooth val="0"/>
        <c:axId val="240913512"/>
        <c:axId val="240913904"/>
      </c:lineChart>
      <c:dateAx>
        <c:axId val="240913512"/>
        <c:scaling>
          <c:orientation val="minMax"/>
        </c:scaling>
        <c:delete val="1"/>
        <c:axPos val="b"/>
        <c:numFmt formatCode="ge" sourceLinked="1"/>
        <c:majorTickMark val="none"/>
        <c:minorTickMark val="none"/>
        <c:tickLblPos val="none"/>
        <c:crossAx val="240913904"/>
        <c:crosses val="autoZero"/>
        <c:auto val="1"/>
        <c:lblOffset val="100"/>
        <c:baseTimeUnit val="years"/>
      </c:dateAx>
      <c:valAx>
        <c:axId val="24091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913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H55" zoomScaleNormal="100" workbookViewId="0">
      <selection activeCell="CA66" sqref="CA6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佐賀県　嬉野市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c r="A8" s="2"/>
      <c r="B8" s="75" t="str">
        <f>データ!I6</f>
        <v>法非適用</v>
      </c>
      <c r="C8" s="75"/>
      <c r="D8" s="75"/>
      <c r="E8" s="75"/>
      <c r="F8" s="75"/>
      <c r="G8" s="75"/>
      <c r="H8" s="75"/>
      <c r="I8" s="75" t="str">
        <f>データ!J6</f>
        <v>下水道事業</v>
      </c>
      <c r="J8" s="75"/>
      <c r="K8" s="75"/>
      <c r="L8" s="75"/>
      <c r="M8" s="75"/>
      <c r="N8" s="75"/>
      <c r="O8" s="75"/>
      <c r="P8" s="75" t="str">
        <f>データ!K6</f>
        <v>公共下水道</v>
      </c>
      <c r="Q8" s="75"/>
      <c r="R8" s="75"/>
      <c r="S8" s="75"/>
      <c r="T8" s="75"/>
      <c r="U8" s="75"/>
      <c r="V8" s="75"/>
      <c r="W8" s="75" t="str">
        <f>データ!L6</f>
        <v>Cd3</v>
      </c>
      <c r="X8" s="75"/>
      <c r="Y8" s="75"/>
      <c r="Z8" s="75"/>
      <c r="AA8" s="75"/>
      <c r="AB8" s="75"/>
      <c r="AC8" s="75"/>
      <c r="AD8" s="76" t="str">
        <f>データ!$M$6</f>
        <v>非設置</v>
      </c>
      <c r="AE8" s="76"/>
      <c r="AF8" s="76"/>
      <c r="AG8" s="76"/>
      <c r="AH8" s="76"/>
      <c r="AI8" s="76"/>
      <c r="AJ8" s="76"/>
      <c r="AK8" s="3"/>
      <c r="AL8" s="70">
        <f>データ!S6</f>
        <v>26292</v>
      </c>
      <c r="AM8" s="70"/>
      <c r="AN8" s="70"/>
      <c r="AO8" s="70"/>
      <c r="AP8" s="70"/>
      <c r="AQ8" s="70"/>
      <c r="AR8" s="70"/>
      <c r="AS8" s="70"/>
      <c r="AT8" s="74">
        <f>データ!T6</f>
        <v>126.41</v>
      </c>
      <c r="AU8" s="74"/>
      <c r="AV8" s="74"/>
      <c r="AW8" s="74"/>
      <c r="AX8" s="74"/>
      <c r="AY8" s="74"/>
      <c r="AZ8" s="74"/>
      <c r="BA8" s="74"/>
      <c r="BB8" s="74">
        <f>データ!U6</f>
        <v>207.99</v>
      </c>
      <c r="BC8" s="74"/>
      <c r="BD8" s="74"/>
      <c r="BE8" s="74"/>
      <c r="BF8" s="74"/>
      <c r="BG8" s="74"/>
      <c r="BH8" s="74"/>
      <c r="BI8" s="74"/>
      <c r="BJ8" s="3"/>
      <c r="BK8" s="3"/>
      <c r="BL8" s="79" t="s">
        <v>10</v>
      </c>
      <c r="BM8" s="80"/>
      <c r="BN8" s="7" t="s">
        <v>11</v>
      </c>
      <c r="BO8" s="8"/>
      <c r="BP8" s="8"/>
      <c r="BQ8" s="8"/>
      <c r="BR8" s="8"/>
      <c r="BS8" s="8"/>
      <c r="BT8" s="8"/>
      <c r="BU8" s="8"/>
      <c r="BV8" s="8"/>
      <c r="BW8" s="8"/>
      <c r="BX8" s="8"/>
      <c r="BY8" s="9"/>
    </row>
    <row r="9" spans="1:78" ht="18.75" customHeight="1">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c r="A10" s="2"/>
      <c r="B10" s="74" t="str">
        <f>データ!N6</f>
        <v>-</v>
      </c>
      <c r="C10" s="74"/>
      <c r="D10" s="74"/>
      <c r="E10" s="74"/>
      <c r="F10" s="74"/>
      <c r="G10" s="74"/>
      <c r="H10" s="74"/>
      <c r="I10" s="74" t="str">
        <f>データ!O6</f>
        <v>該当数値なし</v>
      </c>
      <c r="J10" s="74"/>
      <c r="K10" s="74"/>
      <c r="L10" s="74"/>
      <c r="M10" s="74"/>
      <c r="N10" s="74"/>
      <c r="O10" s="74"/>
      <c r="P10" s="74">
        <f>データ!P6</f>
        <v>26.4</v>
      </c>
      <c r="Q10" s="74"/>
      <c r="R10" s="74"/>
      <c r="S10" s="74"/>
      <c r="T10" s="74"/>
      <c r="U10" s="74"/>
      <c r="V10" s="74"/>
      <c r="W10" s="74">
        <f>データ!Q6</f>
        <v>91.91</v>
      </c>
      <c r="X10" s="74"/>
      <c r="Y10" s="74"/>
      <c r="Z10" s="74"/>
      <c r="AA10" s="74"/>
      <c r="AB10" s="74"/>
      <c r="AC10" s="74"/>
      <c r="AD10" s="70">
        <f>データ!R6</f>
        <v>2910</v>
      </c>
      <c r="AE10" s="70"/>
      <c r="AF10" s="70"/>
      <c r="AG10" s="70"/>
      <c r="AH10" s="70"/>
      <c r="AI10" s="70"/>
      <c r="AJ10" s="70"/>
      <c r="AK10" s="2"/>
      <c r="AL10" s="70">
        <f>データ!V6</f>
        <v>6888</v>
      </c>
      <c r="AM10" s="70"/>
      <c r="AN10" s="70"/>
      <c r="AO10" s="70"/>
      <c r="AP10" s="70"/>
      <c r="AQ10" s="70"/>
      <c r="AR10" s="70"/>
      <c r="AS10" s="70"/>
      <c r="AT10" s="74">
        <f>データ!W6</f>
        <v>3.07</v>
      </c>
      <c r="AU10" s="74"/>
      <c r="AV10" s="74"/>
      <c r="AW10" s="74"/>
      <c r="AX10" s="74"/>
      <c r="AY10" s="74"/>
      <c r="AZ10" s="74"/>
      <c r="BA10" s="74"/>
      <c r="BB10" s="74">
        <f>データ!X6</f>
        <v>2243.65</v>
      </c>
      <c r="BC10" s="74"/>
      <c r="BD10" s="74"/>
      <c r="BE10" s="74"/>
      <c r="BF10" s="74"/>
      <c r="BG10" s="74"/>
      <c r="BH10" s="74"/>
      <c r="BI10" s="74"/>
      <c r="BJ10" s="2"/>
      <c r="BK10" s="2"/>
      <c r="BL10" s="51" t="s">
        <v>22</v>
      </c>
      <c r="BM10" s="52"/>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48"/>
      <c r="BM15" s="49"/>
      <c r="BN15" s="49"/>
      <c r="BO15" s="49"/>
      <c r="BP15" s="49"/>
      <c r="BQ15" s="49"/>
      <c r="BR15" s="49"/>
      <c r="BS15" s="49"/>
      <c r="BT15" s="49"/>
      <c r="BU15" s="49"/>
      <c r="BV15" s="49"/>
      <c r="BW15" s="49"/>
      <c r="BX15" s="49"/>
      <c r="BY15" s="49"/>
      <c r="BZ15" s="50"/>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110</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8"/>
      <c r="BM34" s="59"/>
      <c r="BN34" s="59"/>
      <c r="BO34" s="59"/>
      <c r="BP34" s="59"/>
      <c r="BQ34" s="59"/>
      <c r="BR34" s="59"/>
      <c r="BS34" s="59"/>
      <c r="BT34" s="59"/>
      <c r="BU34" s="59"/>
      <c r="BV34" s="59"/>
      <c r="BW34" s="59"/>
      <c r="BX34" s="59"/>
      <c r="BY34" s="59"/>
      <c r="BZ34" s="60"/>
    </row>
    <row r="35" spans="1:78" ht="13.5" customHeight="1">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1"/>
      <c r="BM44" s="62"/>
      <c r="BN44" s="62"/>
      <c r="BO44" s="62"/>
      <c r="BP44" s="62"/>
      <c r="BQ44" s="62"/>
      <c r="BR44" s="62"/>
      <c r="BS44" s="62"/>
      <c r="BT44" s="62"/>
      <c r="BU44" s="62"/>
      <c r="BV44" s="62"/>
      <c r="BW44" s="62"/>
      <c r="BX44" s="62"/>
      <c r="BY44" s="62"/>
      <c r="BZ44" s="6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5" t="s">
        <v>27</v>
      </c>
      <c r="BM45" s="46"/>
      <c r="BN45" s="46"/>
      <c r="BO45" s="46"/>
      <c r="BP45" s="46"/>
      <c r="BQ45" s="46"/>
      <c r="BR45" s="46"/>
      <c r="BS45" s="46"/>
      <c r="BT45" s="46"/>
      <c r="BU45" s="46"/>
      <c r="BV45" s="46"/>
      <c r="BW45" s="46"/>
      <c r="BX45" s="46"/>
      <c r="BY45" s="46"/>
      <c r="BZ45" s="47"/>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8"/>
      <c r="BM46" s="49"/>
      <c r="BN46" s="49"/>
      <c r="BO46" s="49"/>
      <c r="BP46" s="49"/>
      <c r="BQ46" s="49"/>
      <c r="BR46" s="49"/>
      <c r="BS46" s="49"/>
      <c r="BT46" s="49"/>
      <c r="BU46" s="49"/>
      <c r="BV46" s="49"/>
      <c r="BW46" s="49"/>
      <c r="BX46" s="49"/>
      <c r="BY46" s="49"/>
      <c r="BZ46" s="50"/>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4" t="s">
        <v>111</v>
      </c>
      <c r="BM47" s="65"/>
      <c r="BN47" s="65"/>
      <c r="BO47" s="65"/>
      <c r="BP47" s="65"/>
      <c r="BQ47" s="65"/>
      <c r="BR47" s="65"/>
      <c r="BS47" s="65"/>
      <c r="BT47" s="65"/>
      <c r="BU47" s="65"/>
      <c r="BV47" s="65"/>
      <c r="BW47" s="65"/>
      <c r="BX47" s="65"/>
      <c r="BY47" s="65"/>
      <c r="BZ47" s="6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4"/>
      <c r="BM48" s="65"/>
      <c r="BN48" s="65"/>
      <c r="BO48" s="65"/>
      <c r="BP48" s="65"/>
      <c r="BQ48" s="65"/>
      <c r="BR48" s="65"/>
      <c r="BS48" s="65"/>
      <c r="BT48" s="65"/>
      <c r="BU48" s="65"/>
      <c r="BV48" s="65"/>
      <c r="BW48" s="65"/>
      <c r="BX48" s="65"/>
      <c r="BY48" s="65"/>
      <c r="BZ48" s="6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4"/>
      <c r="BM49" s="65"/>
      <c r="BN49" s="65"/>
      <c r="BO49" s="65"/>
      <c r="BP49" s="65"/>
      <c r="BQ49" s="65"/>
      <c r="BR49" s="65"/>
      <c r="BS49" s="65"/>
      <c r="BT49" s="65"/>
      <c r="BU49" s="65"/>
      <c r="BV49" s="65"/>
      <c r="BW49" s="65"/>
      <c r="BX49" s="65"/>
      <c r="BY49" s="65"/>
      <c r="BZ49" s="6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4"/>
      <c r="BM50" s="65"/>
      <c r="BN50" s="65"/>
      <c r="BO50" s="65"/>
      <c r="BP50" s="65"/>
      <c r="BQ50" s="65"/>
      <c r="BR50" s="65"/>
      <c r="BS50" s="65"/>
      <c r="BT50" s="65"/>
      <c r="BU50" s="65"/>
      <c r="BV50" s="65"/>
      <c r="BW50" s="65"/>
      <c r="BX50" s="65"/>
      <c r="BY50" s="65"/>
      <c r="BZ50" s="6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4"/>
      <c r="BM51" s="65"/>
      <c r="BN51" s="65"/>
      <c r="BO51" s="65"/>
      <c r="BP51" s="65"/>
      <c r="BQ51" s="65"/>
      <c r="BR51" s="65"/>
      <c r="BS51" s="65"/>
      <c r="BT51" s="65"/>
      <c r="BU51" s="65"/>
      <c r="BV51" s="65"/>
      <c r="BW51" s="65"/>
      <c r="BX51" s="65"/>
      <c r="BY51" s="65"/>
      <c r="BZ51" s="6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4"/>
      <c r="BM52" s="65"/>
      <c r="BN52" s="65"/>
      <c r="BO52" s="65"/>
      <c r="BP52" s="65"/>
      <c r="BQ52" s="65"/>
      <c r="BR52" s="65"/>
      <c r="BS52" s="65"/>
      <c r="BT52" s="65"/>
      <c r="BU52" s="65"/>
      <c r="BV52" s="65"/>
      <c r="BW52" s="65"/>
      <c r="BX52" s="65"/>
      <c r="BY52" s="65"/>
      <c r="BZ52" s="6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4"/>
      <c r="BM53" s="65"/>
      <c r="BN53" s="65"/>
      <c r="BO53" s="65"/>
      <c r="BP53" s="65"/>
      <c r="BQ53" s="65"/>
      <c r="BR53" s="65"/>
      <c r="BS53" s="65"/>
      <c r="BT53" s="65"/>
      <c r="BU53" s="65"/>
      <c r="BV53" s="65"/>
      <c r="BW53" s="65"/>
      <c r="BX53" s="65"/>
      <c r="BY53" s="65"/>
      <c r="BZ53" s="6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4"/>
      <c r="BM54" s="65"/>
      <c r="BN54" s="65"/>
      <c r="BO54" s="65"/>
      <c r="BP54" s="65"/>
      <c r="BQ54" s="65"/>
      <c r="BR54" s="65"/>
      <c r="BS54" s="65"/>
      <c r="BT54" s="65"/>
      <c r="BU54" s="65"/>
      <c r="BV54" s="65"/>
      <c r="BW54" s="65"/>
      <c r="BX54" s="65"/>
      <c r="BY54" s="65"/>
      <c r="BZ54" s="6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4"/>
      <c r="BM55" s="65"/>
      <c r="BN55" s="65"/>
      <c r="BO55" s="65"/>
      <c r="BP55" s="65"/>
      <c r="BQ55" s="65"/>
      <c r="BR55" s="65"/>
      <c r="BS55" s="65"/>
      <c r="BT55" s="65"/>
      <c r="BU55" s="65"/>
      <c r="BV55" s="65"/>
      <c r="BW55" s="65"/>
      <c r="BX55" s="65"/>
      <c r="BY55" s="65"/>
      <c r="BZ55" s="66"/>
    </row>
    <row r="56" spans="1:78" ht="13.5" customHeight="1">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4"/>
      <c r="BM56" s="65"/>
      <c r="BN56" s="65"/>
      <c r="BO56" s="65"/>
      <c r="BP56" s="65"/>
      <c r="BQ56" s="65"/>
      <c r="BR56" s="65"/>
      <c r="BS56" s="65"/>
      <c r="BT56" s="65"/>
      <c r="BU56" s="65"/>
      <c r="BV56" s="65"/>
      <c r="BW56" s="65"/>
      <c r="BX56" s="65"/>
      <c r="BY56" s="65"/>
      <c r="BZ56" s="66"/>
    </row>
    <row r="57" spans="1:78" ht="13.5" customHeight="1">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4"/>
      <c r="BM57" s="65"/>
      <c r="BN57" s="65"/>
      <c r="BO57" s="65"/>
      <c r="BP57" s="65"/>
      <c r="BQ57" s="65"/>
      <c r="BR57" s="65"/>
      <c r="BS57" s="65"/>
      <c r="BT57" s="65"/>
      <c r="BU57" s="65"/>
      <c r="BV57" s="65"/>
      <c r="BW57" s="65"/>
      <c r="BX57" s="65"/>
      <c r="BY57" s="65"/>
      <c r="BZ57" s="66"/>
    </row>
    <row r="58" spans="1:78" ht="13.5" customHeight="1">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4"/>
      <c r="BM58" s="65"/>
      <c r="BN58" s="65"/>
      <c r="BO58" s="65"/>
      <c r="BP58" s="65"/>
      <c r="BQ58" s="65"/>
      <c r="BR58" s="65"/>
      <c r="BS58" s="65"/>
      <c r="BT58" s="65"/>
      <c r="BU58" s="65"/>
      <c r="BV58" s="65"/>
      <c r="BW58" s="65"/>
      <c r="BX58" s="65"/>
      <c r="BY58" s="65"/>
      <c r="BZ58" s="66"/>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4"/>
      <c r="BM59" s="65"/>
      <c r="BN59" s="65"/>
      <c r="BO59" s="65"/>
      <c r="BP59" s="65"/>
      <c r="BQ59" s="65"/>
      <c r="BR59" s="65"/>
      <c r="BS59" s="65"/>
      <c r="BT59" s="65"/>
      <c r="BU59" s="65"/>
      <c r="BV59" s="65"/>
      <c r="BW59" s="65"/>
      <c r="BX59" s="65"/>
      <c r="BY59" s="65"/>
      <c r="BZ59" s="66"/>
    </row>
    <row r="60" spans="1:78" ht="13.5" customHeight="1">
      <c r="A60" s="2"/>
      <c r="B60" s="42" t="s">
        <v>28</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64"/>
      <c r="BM60" s="65"/>
      <c r="BN60" s="65"/>
      <c r="BO60" s="65"/>
      <c r="BP60" s="65"/>
      <c r="BQ60" s="65"/>
      <c r="BR60" s="65"/>
      <c r="BS60" s="65"/>
      <c r="BT60" s="65"/>
      <c r="BU60" s="65"/>
      <c r="BV60" s="65"/>
      <c r="BW60" s="65"/>
      <c r="BX60" s="65"/>
      <c r="BY60" s="65"/>
      <c r="BZ60" s="66"/>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64"/>
      <c r="BM61" s="65"/>
      <c r="BN61" s="65"/>
      <c r="BO61" s="65"/>
      <c r="BP61" s="65"/>
      <c r="BQ61" s="65"/>
      <c r="BR61" s="65"/>
      <c r="BS61" s="65"/>
      <c r="BT61" s="65"/>
      <c r="BU61" s="65"/>
      <c r="BV61" s="65"/>
      <c r="BW61" s="65"/>
      <c r="BX61" s="65"/>
      <c r="BY61" s="65"/>
      <c r="BZ61" s="6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4"/>
      <c r="BM62" s="65"/>
      <c r="BN62" s="65"/>
      <c r="BO62" s="65"/>
      <c r="BP62" s="65"/>
      <c r="BQ62" s="65"/>
      <c r="BR62" s="65"/>
      <c r="BS62" s="65"/>
      <c r="BT62" s="65"/>
      <c r="BU62" s="65"/>
      <c r="BV62" s="65"/>
      <c r="BW62" s="65"/>
      <c r="BX62" s="65"/>
      <c r="BY62" s="65"/>
      <c r="BZ62" s="6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7"/>
      <c r="BM63" s="68"/>
      <c r="BN63" s="68"/>
      <c r="BO63" s="68"/>
      <c r="BP63" s="68"/>
      <c r="BQ63" s="68"/>
      <c r="BR63" s="68"/>
      <c r="BS63" s="68"/>
      <c r="BT63" s="68"/>
      <c r="BU63" s="68"/>
      <c r="BV63" s="68"/>
      <c r="BW63" s="68"/>
      <c r="BX63" s="68"/>
      <c r="BY63" s="68"/>
      <c r="BZ63" s="6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5" t="s">
        <v>29</v>
      </c>
      <c r="BM64" s="46"/>
      <c r="BN64" s="46"/>
      <c r="BO64" s="46"/>
      <c r="BP64" s="46"/>
      <c r="BQ64" s="46"/>
      <c r="BR64" s="46"/>
      <c r="BS64" s="46"/>
      <c r="BT64" s="46"/>
      <c r="BU64" s="46"/>
      <c r="BV64" s="46"/>
      <c r="BW64" s="46"/>
      <c r="BX64" s="46"/>
      <c r="BY64" s="46"/>
      <c r="BZ64" s="47"/>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8"/>
      <c r="BM65" s="49"/>
      <c r="BN65" s="49"/>
      <c r="BO65" s="49"/>
      <c r="BP65" s="49"/>
      <c r="BQ65" s="49"/>
      <c r="BR65" s="49"/>
      <c r="BS65" s="49"/>
      <c r="BT65" s="49"/>
      <c r="BU65" s="49"/>
      <c r="BV65" s="49"/>
      <c r="BW65" s="49"/>
      <c r="BX65" s="49"/>
      <c r="BY65" s="49"/>
      <c r="BZ65" s="50"/>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4" t="s">
        <v>112</v>
      </c>
      <c r="BM66" s="65"/>
      <c r="BN66" s="65"/>
      <c r="BO66" s="65"/>
      <c r="BP66" s="65"/>
      <c r="BQ66" s="65"/>
      <c r="BR66" s="65"/>
      <c r="BS66" s="65"/>
      <c r="BT66" s="65"/>
      <c r="BU66" s="65"/>
      <c r="BV66" s="65"/>
      <c r="BW66" s="65"/>
      <c r="BX66" s="65"/>
      <c r="BY66" s="65"/>
      <c r="BZ66" s="66"/>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4"/>
      <c r="BM67" s="65"/>
      <c r="BN67" s="65"/>
      <c r="BO67" s="65"/>
      <c r="BP67" s="65"/>
      <c r="BQ67" s="65"/>
      <c r="BR67" s="65"/>
      <c r="BS67" s="65"/>
      <c r="BT67" s="65"/>
      <c r="BU67" s="65"/>
      <c r="BV67" s="65"/>
      <c r="BW67" s="65"/>
      <c r="BX67" s="65"/>
      <c r="BY67" s="65"/>
      <c r="BZ67" s="66"/>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4"/>
      <c r="BM68" s="65"/>
      <c r="BN68" s="65"/>
      <c r="BO68" s="65"/>
      <c r="BP68" s="65"/>
      <c r="BQ68" s="65"/>
      <c r="BR68" s="65"/>
      <c r="BS68" s="65"/>
      <c r="BT68" s="65"/>
      <c r="BU68" s="65"/>
      <c r="BV68" s="65"/>
      <c r="BW68" s="65"/>
      <c r="BX68" s="65"/>
      <c r="BY68" s="65"/>
      <c r="BZ68" s="66"/>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4"/>
      <c r="BM69" s="65"/>
      <c r="BN69" s="65"/>
      <c r="BO69" s="65"/>
      <c r="BP69" s="65"/>
      <c r="BQ69" s="65"/>
      <c r="BR69" s="65"/>
      <c r="BS69" s="65"/>
      <c r="BT69" s="65"/>
      <c r="BU69" s="65"/>
      <c r="BV69" s="65"/>
      <c r="BW69" s="65"/>
      <c r="BX69" s="65"/>
      <c r="BY69" s="65"/>
      <c r="BZ69" s="66"/>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4"/>
      <c r="BM70" s="65"/>
      <c r="BN70" s="65"/>
      <c r="BO70" s="65"/>
      <c r="BP70" s="65"/>
      <c r="BQ70" s="65"/>
      <c r="BR70" s="65"/>
      <c r="BS70" s="65"/>
      <c r="BT70" s="65"/>
      <c r="BU70" s="65"/>
      <c r="BV70" s="65"/>
      <c r="BW70" s="65"/>
      <c r="BX70" s="65"/>
      <c r="BY70" s="65"/>
      <c r="BZ70" s="66"/>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4"/>
      <c r="BM71" s="65"/>
      <c r="BN71" s="65"/>
      <c r="BO71" s="65"/>
      <c r="BP71" s="65"/>
      <c r="BQ71" s="65"/>
      <c r="BR71" s="65"/>
      <c r="BS71" s="65"/>
      <c r="BT71" s="65"/>
      <c r="BU71" s="65"/>
      <c r="BV71" s="65"/>
      <c r="BW71" s="65"/>
      <c r="BX71" s="65"/>
      <c r="BY71" s="65"/>
      <c r="BZ71" s="66"/>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4"/>
      <c r="BM72" s="65"/>
      <c r="BN72" s="65"/>
      <c r="BO72" s="65"/>
      <c r="BP72" s="65"/>
      <c r="BQ72" s="65"/>
      <c r="BR72" s="65"/>
      <c r="BS72" s="65"/>
      <c r="BT72" s="65"/>
      <c r="BU72" s="65"/>
      <c r="BV72" s="65"/>
      <c r="BW72" s="65"/>
      <c r="BX72" s="65"/>
      <c r="BY72" s="65"/>
      <c r="BZ72" s="66"/>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4"/>
      <c r="BM73" s="65"/>
      <c r="BN73" s="65"/>
      <c r="BO73" s="65"/>
      <c r="BP73" s="65"/>
      <c r="BQ73" s="65"/>
      <c r="BR73" s="65"/>
      <c r="BS73" s="65"/>
      <c r="BT73" s="65"/>
      <c r="BU73" s="65"/>
      <c r="BV73" s="65"/>
      <c r="BW73" s="65"/>
      <c r="BX73" s="65"/>
      <c r="BY73" s="65"/>
      <c r="BZ73" s="66"/>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4"/>
      <c r="BM74" s="65"/>
      <c r="BN74" s="65"/>
      <c r="BO74" s="65"/>
      <c r="BP74" s="65"/>
      <c r="BQ74" s="65"/>
      <c r="BR74" s="65"/>
      <c r="BS74" s="65"/>
      <c r="BT74" s="65"/>
      <c r="BU74" s="65"/>
      <c r="BV74" s="65"/>
      <c r="BW74" s="65"/>
      <c r="BX74" s="65"/>
      <c r="BY74" s="65"/>
      <c r="BZ74" s="66"/>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4"/>
      <c r="BM75" s="65"/>
      <c r="BN75" s="65"/>
      <c r="BO75" s="65"/>
      <c r="BP75" s="65"/>
      <c r="BQ75" s="65"/>
      <c r="BR75" s="65"/>
      <c r="BS75" s="65"/>
      <c r="BT75" s="65"/>
      <c r="BU75" s="65"/>
      <c r="BV75" s="65"/>
      <c r="BW75" s="65"/>
      <c r="BX75" s="65"/>
      <c r="BY75" s="65"/>
      <c r="BZ75" s="66"/>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4"/>
      <c r="BM76" s="65"/>
      <c r="BN76" s="65"/>
      <c r="BO76" s="65"/>
      <c r="BP76" s="65"/>
      <c r="BQ76" s="65"/>
      <c r="BR76" s="65"/>
      <c r="BS76" s="65"/>
      <c r="BT76" s="65"/>
      <c r="BU76" s="65"/>
      <c r="BV76" s="65"/>
      <c r="BW76" s="65"/>
      <c r="BX76" s="65"/>
      <c r="BY76" s="65"/>
      <c r="BZ76" s="66"/>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4"/>
      <c r="BM77" s="65"/>
      <c r="BN77" s="65"/>
      <c r="BO77" s="65"/>
      <c r="BP77" s="65"/>
      <c r="BQ77" s="65"/>
      <c r="BR77" s="65"/>
      <c r="BS77" s="65"/>
      <c r="BT77" s="65"/>
      <c r="BU77" s="65"/>
      <c r="BV77" s="65"/>
      <c r="BW77" s="65"/>
      <c r="BX77" s="65"/>
      <c r="BY77" s="65"/>
      <c r="BZ77" s="66"/>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4"/>
      <c r="BM78" s="65"/>
      <c r="BN78" s="65"/>
      <c r="BO78" s="65"/>
      <c r="BP78" s="65"/>
      <c r="BQ78" s="65"/>
      <c r="BR78" s="65"/>
      <c r="BS78" s="65"/>
      <c r="BT78" s="65"/>
      <c r="BU78" s="65"/>
      <c r="BV78" s="65"/>
      <c r="BW78" s="65"/>
      <c r="BX78" s="65"/>
      <c r="BY78" s="65"/>
      <c r="BZ78" s="66"/>
    </row>
    <row r="79" spans="1:78" ht="13.5" customHeight="1">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4"/>
      <c r="BM79" s="65"/>
      <c r="BN79" s="65"/>
      <c r="BO79" s="65"/>
      <c r="BP79" s="65"/>
      <c r="BQ79" s="65"/>
      <c r="BR79" s="65"/>
      <c r="BS79" s="65"/>
      <c r="BT79" s="65"/>
      <c r="BU79" s="65"/>
      <c r="BV79" s="65"/>
      <c r="BW79" s="65"/>
      <c r="BX79" s="65"/>
      <c r="BY79" s="65"/>
      <c r="BZ79" s="66"/>
    </row>
    <row r="80" spans="1:78" ht="13.5" customHeight="1">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4"/>
      <c r="BM80" s="65"/>
      <c r="BN80" s="65"/>
      <c r="BO80" s="65"/>
      <c r="BP80" s="65"/>
      <c r="BQ80" s="65"/>
      <c r="BR80" s="65"/>
      <c r="BS80" s="65"/>
      <c r="BT80" s="65"/>
      <c r="BU80" s="65"/>
      <c r="BV80" s="65"/>
      <c r="BW80" s="65"/>
      <c r="BX80" s="65"/>
      <c r="BY80" s="65"/>
      <c r="BZ80" s="66"/>
    </row>
    <row r="81" spans="1:78" ht="13.5" customHeight="1">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4"/>
      <c r="BM81" s="65"/>
      <c r="BN81" s="65"/>
      <c r="BO81" s="65"/>
      <c r="BP81" s="65"/>
      <c r="BQ81" s="65"/>
      <c r="BR81" s="65"/>
      <c r="BS81" s="65"/>
      <c r="BT81" s="65"/>
      <c r="BU81" s="65"/>
      <c r="BV81" s="65"/>
      <c r="BW81" s="65"/>
      <c r="BX81" s="65"/>
      <c r="BY81" s="65"/>
      <c r="BZ81" s="66"/>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7"/>
      <c r="BM82" s="68"/>
      <c r="BN82" s="68"/>
      <c r="BO82" s="68"/>
      <c r="BP82" s="68"/>
      <c r="BQ82" s="68"/>
      <c r="BR82" s="68"/>
      <c r="BS82" s="68"/>
      <c r="BT82" s="68"/>
      <c r="BU82" s="68"/>
      <c r="BV82" s="68"/>
      <c r="BW82" s="68"/>
      <c r="BX82" s="68"/>
      <c r="BY82" s="68"/>
      <c r="BZ82" s="69"/>
    </row>
    <row r="83" spans="1:78">
      <c r="C83" s="2" t="s">
        <v>30</v>
      </c>
    </row>
    <row r="84" spans="1:78">
      <c r="C84" s="2"/>
    </row>
    <row r="85" spans="1:78" hidden="1">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upEzXeYlowNOziQ0tEVDWAITo/30cfE1lcrZp5L34600e6NYy1jW1VwEho31t6xdIQrWFcR/zmJMy1JYPngViQ==" saltValue="K33dO70KM6XyUSS/P9Ea0Q==" spinCount="100000" sheet="1" objects="1" scenarios="1" formatCells="0" formatColumns="0" formatRows="0"/>
  <mergeCells count="46">
    <mergeCell ref="BL66:BZ82"/>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AL8:AS8"/>
    <mergeCell ref="BB9:BI9"/>
    <mergeCell ref="BL9:BM9"/>
    <mergeCell ref="B10:H10"/>
    <mergeCell ref="I10:O10"/>
    <mergeCell ref="P10:V10"/>
    <mergeCell ref="W10:AC10"/>
    <mergeCell ref="AD10:AJ10"/>
    <mergeCell ref="AL10:AS10"/>
    <mergeCell ref="AT10:BA10"/>
    <mergeCell ref="BB10:BI10"/>
    <mergeCell ref="B8:H8"/>
    <mergeCell ref="I8:O8"/>
    <mergeCell ref="P8:V8"/>
    <mergeCell ref="W8:AC8"/>
    <mergeCell ref="AD8:AJ8"/>
    <mergeCell ref="B60:BJ61"/>
    <mergeCell ref="BL64:BZ65"/>
    <mergeCell ref="BL10:BM10"/>
    <mergeCell ref="BL11:BZ13"/>
    <mergeCell ref="B14:BJ15"/>
    <mergeCell ref="BL14:BZ15"/>
    <mergeCell ref="BL45:BZ46"/>
    <mergeCell ref="BL16:BZ44"/>
    <mergeCell ref="BL47:BZ6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47</v>
      </c>
      <c r="B3" s="29" t="s">
        <v>48</v>
      </c>
      <c r="C3" s="29" t="s">
        <v>49</v>
      </c>
      <c r="D3" s="29" t="s">
        <v>50</v>
      </c>
      <c r="E3" s="29" t="s">
        <v>51</v>
      </c>
      <c r="F3" s="29" t="s">
        <v>52</v>
      </c>
      <c r="G3" s="29" t="s">
        <v>53</v>
      </c>
      <c r="H3" s="82" t="s">
        <v>54</v>
      </c>
      <c r="I3" s="83"/>
      <c r="J3" s="83"/>
      <c r="K3" s="83"/>
      <c r="L3" s="83"/>
      <c r="M3" s="83"/>
      <c r="N3" s="83"/>
      <c r="O3" s="83"/>
      <c r="P3" s="83"/>
      <c r="Q3" s="83"/>
      <c r="R3" s="83"/>
      <c r="S3" s="83"/>
      <c r="T3" s="83"/>
      <c r="U3" s="83"/>
      <c r="V3" s="83"/>
      <c r="W3" s="83"/>
      <c r="X3" s="84"/>
      <c r="Y3" s="88" t="s">
        <v>55</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28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c r="A4" s="28" t="s">
        <v>56</v>
      </c>
      <c r="B4" s="30"/>
      <c r="C4" s="30"/>
      <c r="D4" s="30"/>
      <c r="E4" s="30"/>
      <c r="F4" s="30"/>
      <c r="G4" s="30"/>
      <c r="H4" s="85"/>
      <c r="I4" s="86"/>
      <c r="J4" s="86"/>
      <c r="K4" s="86"/>
      <c r="L4" s="86"/>
      <c r="M4" s="86"/>
      <c r="N4" s="86"/>
      <c r="O4" s="86"/>
      <c r="P4" s="86"/>
      <c r="Q4" s="86"/>
      <c r="R4" s="86"/>
      <c r="S4" s="86"/>
      <c r="T4" s="86"/>
      <c r="U4" s="86"/>
      <c r="V4" s="86"/>
      <c r="W4" s="86"/>
      <c r="X4" s="87"/>
      <c r="Y4" s="81" t="s">
        <v>57</v>
      </c>
      <c r="Z4" s="81"/>
      <c r="AA4" s="81"/>
      <c r="AB4" s="81"/>
      <c r="AC4" s="81"/>
      <c r="AD4" s="81"/>
      <c r="AE4" s="81"/>
      <c r="AF4" s="81"/>
      <c r="AG4" s="81"/>
      <c r="AH4" s="81"/>
      <c r="AI4" s="81"/>
      <c r="AJ4" s="81" t="s">
        <v>58</v>
      </c>
      <c r="AK4" s="81"/>
      <c r="AL4" s="81"/>
      <c r="AM4" s="81"/>
      <c r="AN4" s="81"/>
      <c r="AO4" s="81"/>
      <c r="AP4" s="81"/>
      <c r="AQ4" s="81"/>
      <c r="AR4" s="81"/>
      <c r="AS4" s="81"/>
      <c r="AT4" s="81"/>
      <c r="AU4" s="81" t="s">
        <v>59</v>
      </c>
      <c r="AV4" s="81"/>
      <c r="AW4" s="81"/>
      <c r="AX4" s="81"/>
      <c r="AY4" s="81"/>
      <c r="AZ4" s="81"/>
      <c r="BA4" s="81"/>
      <c r="BB4" s="81"/>
      <c r="BC4" s="81"/>
      <c r="BD4" s="81"/>
      <c r="BE4" s="81"/>
      <c r="BF4" s="81" t="s">
        <v>60</v>
      </c>
      <c r="BG4" s="81"/>
      <c r="BH4" s="81"/>
      <c r="BI4" s="81"/>
      <c r="BJ4" s="81"/>
      <c r="BK4" s="81"/>
      <c r="BL4" s="81"/>
      <c r="BM4" s="81"/>
      <c r="BN4" s="81"/>
      <c r="BO4" s="81"/>
      <c r="BP4" s="81"/>
      <c r="BQ4" s="81" t="s">
        <v>61</v>
      </c>
      <c r="BR4" s="81"/>
      <c r="BS4" s="81"/>
      <c r="BT4" s="81"/>
      <c r="BU4" s="81"/>
      <c r="BV4" s="81"/>
      <c r="BW4" s="81"/>
      <c r="BX4" s="81"/>
      <c r="BY4" s="81"/>
      <c r="BZ4" s="81"/>
      <c r="CA4" s="81"/>
      <c r="CB4" s="81" t="s">
        <v>62</v>
      </c>
      <c r="CC4" s="81"/>
      <c r="CD4" s="81"/>
      <c r="CE4" s="81"/>
      <c r="CF4" s="81"/>
      <c r="CG4" s="81"/>
      <c r="CH4" s="81"/>
      <c r="CI4" s="81"/>
      <c r="CJ4" s="81"/>
      <c r="CK4" s="81"/>
      <c r="CL4" s="81"/>
      <c r="CM4" s="81" t="s">
        <v>63</v>
      </c>
      <c r="CN4" s="81"/>
      <c r="CO4" s="81"/>
      <c r="CP4" s="81"/>
      <c r="CQ4" s="81"/>
      <c r="CR4" s="81"/>
      <c r="CS4" s="81"/>
      <c r="CT4" s="81"/>
      <c r="CU4" s="81"/>
      <c r="CV4" s="81"/>
      <c r="CW4" s="81"/>
      <c r="CX4" s="81" t="s">
        <v>64</v>
      </c>
      <c r="CY4" s="81"/>
      <c r="CZ4" s="81"/>
      <c r="DA4" s="81"/>
      <c r="DB4" s="81"/>
      <c r="DC4" s="81"/>
      <c r="DD4" s="81"/>
      <c r="DE4" s="81"/>
      <c r="DF4" s="81"/>
      <c r="DG4" s="81"/>
      <c r="DH4" s="81"/>
      <c r="DI4" s="81" t="s">
        <v>65</v>
      </c>
      <c r="DJ4" s="81"/>
      <c r="DK4" s="81"/>
      <c r="DL4" s="81"/>
      <c r="DM4" s="81"/>
      <c r="DN4" s="81"/>
      <c r="DO4" s="81"/>
      <c r="DP4" s="81"/>
      <c r="DQ4" s="81"/>
      <c r="DR4" s="81"/>
      <c r="DS4" s="81"/>
      <c r="DT4" s="81" t="s">
        <v>66</v>
      </c>
      <c r="DU4" s="81"/>
      <c r="DV4" s="81"/>
      <c r="DW4" s="81"/>
      <c r="DX4" s="81"/>
      <c r="DY4" s="81"/>
      <c r="DZ4" s="81"/>
      <c r="EA4" s="81"/>
      <c r="EB4" s="81"/>
      <c r="EC4" s="81"/>
      <c r="ED4" s="81"/>
      <c r="EE4" s="81" t="s">
        <v>67</v>
      </c>
      <c r="EF4" s="81"/>
      <c r="EG4" s="81"/>
      <c r="EH4" s="81"/>
      <c r="EI4" s="81"/>
      <c r="EJ4" s="81"/>
      <c r="EK4" s="81"/>
      <c r="EL4" s="81"/>
      <c r="EM4" s="81"/>
      <c r="EN4" s="81"/>
      <c r="EO4" s="81"/>
    </row>
    <row r="5" spans="1:14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c r="A6" s="28" t="s">
        <v>96</v>
      </c>
      <c r="B6" s="33">
        <f>B7</f>
        <v>2018</v>
      </c>
      <c r="C6" s="33">
        <f t="shared" ref="C6:X6" si="3">C7</f>
        <v>412091</v>
      </c>
      <c r="D6" s="33">
        <f t="shared" si="3"/>
        <v>47</v>
      </c>
      <c r="E6" s="33">
        <f t="shared" si="3"/>
        <v>17</v>
      </c>
      <c r="F6" s="33">
        <f t="shared" si="3"/>
        <v>1</v>
      </c>
      <c r="G6" s="33">
        <f t="shared" si="3"/>
        <v>0</v>
      </c>
      <c r="H6" s="33" t="str">
        <f t="shared" si="3"/>
        <v>佐賀県　嬉野市</v>
      </c>
      <c r="I6" s="33" t="str">
        <f t="shared" si="3"/>
        <v>法非適用</v>
      </c>
      <c r="J6" s="33" t="str">
        <f t="shared" si="3"/>
        <v>下水道事業</v>
      </c>
      <c r="K6" s="33" t="str">
        <f t="shared" si="3"/>
        <v>公共下水道</v>
      </c>
      <c r="L6" s="33" t="str">
        <f t="shared" si="3"/>
        <v>Cd3</v>
      </c>
      <c r="M6" s="33" t="str">
        <f t="shared" si="3"/>
        <v>非設置</v>
      </c>
      <c r="N6" s="34" t="str">
        <f t="shared" si="3"/>
        <v>-</v>
      </c>
      <c r="O6" s="34" t="str">
        <f t="shared" si="3"/>
        <v>該当数値なし</v>
      </c>
      <c r="P6" s="34">
        <f t="shared" si="3"/>
        <v>26.4</v>
      </c>
      <c r="Q6" s="34">
        <f t="shared" si="3"/>
        <v>91.91</v>
      </c>
      <c r="R6" s="34">
        <f t="shared" si="3"/>
        <v>2910</v>
      </c>
      <c r="S6" s="34">
        <f t="shared" si="3"/>
        <v>26292</v>
      </c>
      <c r="T6" s="34">
        <f t="shared" si="3"/>
        <v>126.41</v>
      </c>
      <c r="U6" s="34">
        <f t="shared" si="3"/>
        <v>207.99</v>
      </c>
      <c r="V6" s="34">
        <f t="shared" si="3"/>
        <v>6888</v>
      </c>
      <c r="W6" s="34">
        <f t="shared" si="3"/>
        <v>3.07</v>
      </c>
      <c r="X6" s="34">
        <f t="shared" si="3"/>
        <v>2243.65</v>
      </c>
      <c r="Y6" s="35">
        <f>IF(Y7="",NA(),Y7)</f>
        <v>80.05</v>
      </c>
      <c r="Z6" s="35">
        <f t="shared" ref="Z6:AH6" si="4">IF(Z7="",NA(),Z7)</f>
        <v>82.54</v>
      </c>
      <c r="AA6" s="35">
        <f t="shared" si="4"/>
        <v>81.05</v>
      </c>
      <c r="AB6" s="35">
        <f t="shared" si="4"/>
        <v>59.4</v>
      </c>
      <c r="AC6" s="35">
        <f t="shared" si="4"/>
        <v>55.58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1926.79</v>
      </c>
      <c r="BG6" s="35">
        <f t="shared" ref="BG6:BO6" si="7">IF(BG7="",NA(),BG7)</f>
        <v>1793.28</v>
      </c>
      <c r="BH6" s="35">
        <f t="shared" si="7"/>
        <v>1679.66</v>
      </c>
      <c r="BI6" s="35">
        <f t="shared" si="7"/>
        <v>1606.46</v>
      </c>
      <c r="BJ6" s="35">
        <f t="shared" si="7"/>
        <v>1496.56</v>
      </c>
      <c r="BK6" s="35">
        <f t="shared" si="7"/>
        <v>1315.67</v>
      </c>
      <c r="BL6" s="35">
        <f t="shared" si="7"/>
        <v>1240.1600000000001</v>
      </c>
      <c r="BM6" s="35">
        <f t="shared" si="7"/>
        <v>1193.49</v>
      </c>
      <c r="BN6" s="35">
        <f t="shared" si="7"/>
        <v>876.19</v>
      </c>
      <c r="BO6" s="35">
        <f t="shared" si="7"/>
        <v>1689.65</v>
      </c>
      <c r="BP6" s="34" t="str">
        <f>IF(BP7="","",IF(BP7="-","【-】","【"&amp;SUBSTITUTE(TEXT(BP7,"#,##0.00"),"-","△")&amp;"】"))</f>
        <v>【682.78】</v>
      </c>
      <c r="BQ6" s="35">
        <f>IF(BQ7="",NA(),BQ7)</f>
        <v>49.47</v>
      </c>
      <c r="BR6" s="35">
        <f t="shared" ref="BR6:BZ6" si="8">IF(BR7="",NA(),BR7)</f>
        <v>51.39</v>
      </c>
      <c r="BS6" s="35">
        <f t="shared" si="8"/>
        <v>48.98</v>
      </c>
      <c r="BT6" s="35">
        <f t="shared" si="8"/>
        <v>40.85</v>
      </c>
      <c r="BU6" s="35">
        <f t="shared" si="8"/>
        <v>41.23</v>
      </c>
      <c r="BV6" s="35">
        <f t="shared" si="8"/>
        <v>60.78</v>
      </c>
      <c r="BW6" s="35">
        <f t="shared" si="8"/>
        <v>60.17</v>
      </c>
      <c r="BX6" s="35">
        <f t="shared" si="8"/>
        <v>65.569999999999993</v>
      </c>
      <c r="BY6" s="35">
        <f t="shared" si="8"/>
        <v>75.7</v>
      </c>
      <c r="BZ6" s="35">
        <f t="shared" si="8"/>
        <v>58.12</v>
      </c>
      <c r="CA6" s="34" t="str">
        <f>IF(CA7="","",IF(CA7="-","【-】","【"&amp;SUBSTITUTE(TEXT(CA7,"#,##0.00"),"-","△")&amp;"】"))</f>
        <v>【100.91】</v>
      </c>
      <c r="CB6" s="35">
        <f>IF(CB7="",NA(),CB7)</f>
        <v>314.77999999999997</v>
      </c>
      <c r="CC6" s="35">
        <f t="shared" ref="CC6:CK6" si="9">IF(CC7="",NA(),CC7)</f>
        <v>306.54000000000002</v>
      </c>
      <c r="CD6" s="35">
        <f t="shared" si="9"/>
        <v>322.89999999999998</v>
      </c>
      <c r="CE6" s="35">
        <f t="shared" si="9"/>
        <v>387.06</v>
      </c>
      <c r="CF6" s="35">
        <f t="shared" si="9"/>
        <v>386.26</v>
      </c>
      <c r="CG6" s="35">
        <f t="shared" si="9"/>
        <v>276.26</v>
      </c>
      <c r="CH6" s="35">
        <f t="shared" si="9"/>
        <v>281.52999999999997</v>
      </c>
      <c r="CI6" s="35">
        <f t="shared" si="9"/>
        <v>263.04000000000002</v>
      </c>
      <c r="CJ6" s="35">
        <f t="shared" si="9"/>
        <v>230.04</v>
      </c>
      <c r="CK6" s="35">
        <f t="shared" si="9"/>
        <v>304.98</v>
      </c>
      <c r="CL6" s="34" t="str">
        <f>IF(CL7="","",IF(CL7="-","【-】","【"&amp;SUBSTITUTE(TEXT(CL7,"#,##0.00"),"-","△")&amp;"】"))</f>
        <v>【136.86】</v>
      </c>
      <c r="CM6" s="35">
        <f>IF(CM7="",NA(),CM7)</f>
        <v>24.2</v>
      </c>
      <c r="CN6" s="35">
        <f t="shared" ref="CN6:CV6" si="10">IF(CN7="",NA(),CN7)</f>
        <v>26.93</v>
      </c>
      <c r="CO6" s="35">
        <f t="shared" si="10"/>
        <v>28.17</v>
      </c>
      <c r="CP6" s="35">
        <f t="shared" si="10"/>
        <v>28.17</v>
      </c>
      <c r="CQ6" s="35">
        <f t="shared" si="10"/>
        <v>28.17</v>
      </c>
      <c r="CR6" s="35">
        <f t="shared" si="10"/>
        <v>41.63</v>
      </c>
      <c r="CS6" s="35">
        <f t="shared" si="10"/>
        <v>44.89</v>
      </c>
      <c r="CT6" s="35">
        <f t="shared" si="10"/>
        <v>40.75</v>
      </c>
      <c r="CU6" s="35">
        <f t="shared" si="10"/>
        <v>42.4</v>
      </c>
      <c r="CV6" s="35">
        <f t="shared" si="10"/>
        <v>36.97</v>
      </c>
      <c r="CW6" s="34" t="str">
        <f>IF(CW7="","",IF(CW7="-","【-】","【"&amp;SUBSTITUTE(TEXT(CW7,"#,##0.00"),"-","△")&amp;"】"))</f>
        <v>【58.98】</v>
      </c>
      <c r="CX6" s="35">
        <f>IF(CX7="",NA(),CX7)</f>
        <v>49.87</v>
      </c>
      <c r="CY6" s="35">
        <f t="shared" ref="CY6:DG6" si="11">IF(CY7="",NA(),CY7)</f>
        <v>50.38</v>
      </c>
      <c r="CZ6" s="35">
        <f t="shared" si="11"/>
        <v>57.57</v>
      </c>
      <c r="DA6" s="35">
        <f t="shared" si="11"/>
        <v>59.84</v>
      </c>
      <c r="DB6" s="35">
        <f t="shared" si="11"/>
        <v>59.84</v>
      </c>
      <c r="DC6" s="35">
        <f t="shared" si="11"/>
        <v>66.33</v>
      </c>
      <c r="DD6" s="35">
        <f t="shared" si="11"/>
        <v>64.89</v>
      </c>
      <c r="DE6" s="35">
        <f t="shared" si="11"/>
        <v>64.97</v>
      </c>
      <c r="DF6" s="35">
        <f t="shared" si="11"/>
        <v>65.77</v>
      </c>
      <c r="DG6" s="35">
        <f t="shared" si="11"/>
        <v>67.12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0.16</v>
      </c>
      <c r="EK6" s="35">
        <f t="shared" si="14"/>
        <v>0.33</v>
      </c>
      <c r="EL6" s="35">
        <f t="shared" si="14"/>
        <v>0.21</v>
      </c>
      <c r="EM6" s="35">
        <f t="shared" si="14"/>
        <v>0.15</v>
      </c>
      <c r="EN6" s="35">
        <f t="shared" si="14"/>
        <v>0.56999999999999995</v>
      </c>
      <c r="EO6" s="34" t="str">
        <f>IF(EO7="","",IF(EO7="-","【-】","【"&amp;SUBSTITUTE(TEXT(EO7,"#,##0.00"),"-","△")&amp;"】"))</f>
        <v>【0.23】</v>
      </c>
    </row>
    <row r="7" spans="1:145" s="36" customFormat="1">
      <c r="A7" s="28"/>
      <c r="B7" s="37">
        <v>2018</v>
      </c>
      <c r="C7" s="37">
        <v>412091</v>
      </c>
      <c r="D7" s="37">
        <v>47</v>
      </c>
      <c r="E7" s="37">
        <v>17</v>
      </c>
      <c r="F7" s="37">
        <v>1</v>
      </c>
      <c r="G7" s="37">
        <v>0</v>
      </c>
      <c r="H7" s="37" t="s">
        <v>97</v>
      </c>
      <c r="I7" s="37" t="s">
        <v>98</v>
      </c>
      <c r="J7" s="37" t="s">
        <v>99</v>
      </c>
      <c r="K7" s="37" t="s">
        <v>100</v>
      </c>
      <c r="L7" s="37" t="s">
        <v>101</v>
      </c>
      <c r="M7" s="37" t="s">
        <v>102</v>
      </c>
      <c r="N7" s="38" t="s">
        <v>103</v>
      </c>
      <c r="O7" s="38" t="s">
        <v>104</v>
      </c>
      <c r="P7" s="38">
        <v>26.4</v>
      </c>
      <c r="Q7" s="38">
        <v>91.91</v>
      </c>
      <c r="R7" s="38">
        <v>2910</v>
      </c>
      <c r="S7" s="38">
        <v>26292</v>
      </c>
      <c r="T7" s="38">
        <v>126.41</v>
      </c>
      <c r="U7" s="38">
        <v>207.99</v>
      </c>
      <c r="V7" s="38">
        <v>6888</v>
      </c>
      <c r="W7" s="38">
        <v>3.07</v>
      </c>
      <c r="X7" s="38">
        <v>2243.65</v>
      </c>
      <c r="Y7" s="38">
        <v>80.05</v>
      </c>
      <c r="Z7" s="38">
        <v>82.54</v>
      </c>
      <c r="AA7" s="38">
        <v>81.05</v>
      </c>
      <c r="AB7" s="38">
        <v>59.4</v>
      </c>
      <c r="AC7" s="38">
        <v>55.58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1926.79</v>
      </c>
      <c r="BG7" s="38">
        <v>1793.28</v>
      </c>
      <c r="BH7" s="38">
        <v>1679.66</v>
      </c>
      <c r="BI7" s="38">
        <v>1606.46</v>
      </c>
      <c r="BJ7" s="38">
        <v>1496.56</v>
      </c>
      <c r="BK7" s="38">
        <v>1315.67</v>
      </c>
      <c r="BL7" s="38">
        <v>1240.1600000000001</v>
      </c>
      <c r="BM7" s="38">
        <v>1193.49</v>
      </c>
      <c r="BN7" s="38">
        <v>876.19</v>
      </c>
      <c r="BO7" s="38">
        <v>1689.65</v>
      </c>
      <c r="BP7" s="38">
        <v>682.78</v>
      </c>
      <c r="BQ7" s="38">
        <v>49.47</v>
      </c>
      <c r="BR7" s="38">
        <v>51.39</v>
      </c>
      <c r="BS7" s="38">
        <v>48.98</v>
      </c>
      <c r="BT7" s="38">
        <v>40.85</v>
      </c>
      <c r="BU7" s="38">
        <v>41.23</v>
      </c>
      <c r="BV7" s="38">
        <v>60.78</v>
      </c>
      <c r="BW7" s="38">
        <v>60.17</v>
      </c>
      <c r="BX7" s="38">
        <v>65.569999999999993</v>
      </c>
      <c r="BY7" s="38">
        <v>75.7</v>
      </c>
      <c r="BZ7" s="38">
        <v>58.12</v>
      </c>
      <c r="CA7" s="38">
        <v>100.91</v>
      </c>
      <c r="CB7" s="38">
        <v>314.77999999999997</v>
      </c>
      <c r="CC7" s="38">
        <v>306.54000000000002</v>
      </c>
      <c r="CD7" s="38">
        <v>322.89999999999998</v>
      </c>
      <c r="CE7" s="38">
        <v>387.06</v>
      </c>
      <c r="CF7" s="38">
        <v>386.26</v>
      </c>
      <c r="CG7" s="38">
        <v>276.26</v>
      </c>
      <c r="CH7" s="38">
        <v>281.52999999999997</v>
      </c>
      <c r="CI7" s="38">
        <v>263.04000000000002</v>
      </c>
      <c r="CJ7" s="38">
        <v>230.04</v>
      </c>
      <c r="CK7" s="38">
        <v>304.98</v>
      </c>
      <c r="CL7" s="38">
        <v>136.86000000000001</v>
      </c>
      <c r="CM7" s="38">
        <v>24.2</v>
      </c>
      <c r="CN7" s="38">
        <v>26.93</v>
      </c>
      <c r="CO7" s="38">
        <v>28.17</v>
      </c>
      <c r="CP7" s="38">
        <v>28.17</v>
      </c>
      <c r="CQ7" s="38">
        <v>28.17</v>
      </c>
      <c r="CR7" s="38">
        <v>41.63</v>
      </c>
      <c r="CS7" s="38">
        <v>44.89</v>
      </c>
      <c r="CT7" s="38">
        <v>40.75</v>
      </c>
      <c r="CU7" s="38">
        <v>42.4</v>
      </c>
      <c r="CV7" s="38">
        <v>36.97</v>
      </c>
      <c r="CW7" s="38">
        <v>58.98</v>
      </c>
      <c r="CX7" s="38">
        <v>49.87</v>
      </c>
      <c r="CY7" s="38">
        <v>50.38</v>
      </c>
      <c r="CZ7" s="38">
        <v>57.57</v>
      </c>
      <c r="DA7" s="38">
        <v>59.84</v>
      </c>
      <c r="DB7" s="38">
        <v>59.84</v>
      </c>
      <c r="DC7" s="38">
        <v>66.33</v>
      </c>
      <c r="DD7" s="38">
        <v>64.89</v>
      </c>
      <c r="DE7" s="38">
        <v>64.97</v>
      </c>
      <c r="DF7" s="38">
        <v>65.77</v>
      </c>
      <c r="DG7" s="38">
        <v>67.12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0.16</v>
      </c>
      <c r="EK7" s="38">
        <v>0.33</v>
      </c>
      <c r="EL7" s="38">
        <v>0.21</v>
      </c>
      <c r="EM7" s="38">
        <v>0.15</v>
      </c>
      <c r="EN7" s="38">
        <v>0.56999999999999995</v>
      </c>
      <c r="EO7" s="38">
        <v>0.23</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植松英樹</cp:lastModifiedBy>
  <cp:lastPrinted>2020-01-23T00:20:54Z</cp:lastPrinted>
  <dcterms:created xsi:type="dcterms:W3CDTF">2019-12-05T05:07:40Z</dcterms:created>
  <dcterms:modified xsi:type="dcterms:W3CDTF">2020-01-31T00:16:46Z</dcterms:modified>
  <cp:category/>
</cp:coreProperties>
</file>