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2Rb/CpJSO2dgKrcaair460OsWuKx//F3l1Hl3ED2EzD24BKdB5Hjzs/KKn+daIL6yqppJZLw+bdHNl3k/f5Nw==" workbookSaltValue="ZCMRAj3BZ/QN8HLSdMOUl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<sst xmlns="http://schemas.openxmlformats.org/spreadsheetml/2006/main" count="232" uniqueCount="120">
  <si>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</si>
  <si>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</si>
  <si>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</si>
  <si>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</si>
  <si>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</si>
  <si>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</si>
  <si>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</si>
  <si>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</si>
  <si>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</si>
  <si>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</si>
  <si>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</si>
  <si>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</si>
  <si>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</si>
  <si>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</si>
  <si>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</si>
  <si>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</si>
  <si>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</si>
  <si>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</si>
  <si>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</si>
  <si>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</si>
  <si>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</si>
  <si>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</si>
  <si>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</si>
  <si>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</si>
  <si>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</si>
  <si>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</si>
  <si>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</si>
  <si>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</si>
  <si>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</si>
  <si>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</si>
  <si>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</si>
  <si>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</si>
  <si>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</si>
  <si>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</si>
  <si>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</si>
  <si>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</si>
  <si>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</si>
  <si>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</si>
  <si>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</si>
  <si>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</si>
  <si>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</si>
  <si>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</si>
  <si>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</si>
  <si>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</si>
  <si>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</si>
  <si>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</si>
  <si>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</si>
  <si>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</si>
  <si>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</si>
  <si>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</si>
  <si>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</si>
  <si>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</si>
  <si>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</si>
  <si>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</si>
  <si>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</si>
  <si>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</si>
  <si>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</si>
  <si>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</si>
  <si>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</si>
  <si>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</si>
  <si>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</si>
  <si>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</si>
  <si>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</si>
  <si>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</si>
  <si>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</si>
  <si>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</si>
  <si>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</si>
  <si>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</si>
  <si>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</si>
  <si>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</si>
  <si>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</si>
  <si>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</si>
  <si>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</si>
  <si>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</si>
  <si>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</si>
  <si>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</si>
  <si>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</si>
  <si>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</si>
  <si>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</si>
  <si>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</si>
  <si>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</si>
  <si>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</si>
  <si>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</si>
  <si>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</si>
  <si>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</si>
  <si>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</si>
  <si>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</si>
  <si>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</si>
  <si>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</si>
  <si>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</si>
  <si>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</si>
  <si>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</si>
  <si>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</si>
  <si>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</si>
  <si>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</si>
  <si>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</si>
  <si>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</si>
  <si>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</si>
  <si>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</si>
  <si>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</si>
  <si>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</si>
  <si>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</si>
  <si>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</si>
  <si>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</si>
  <si>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</si>
  <si>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</si>
  <si>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</si>
  <si>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</si>
  <si>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</si>
  <si>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</si>
  <si>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</si>
  <si>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</si>
  <si>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</si>
  <si>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</si>
  <si>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</si>
  <si>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</si>
  <si>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</si>
  <si>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①有形固定資産減価償却率は、類似団体と比較すると高く、将来の施設の更新等に備え、財源の確保に努める。
②管路経年化率は、類似団体と比較する高く、将来の施設更新に備え、財源の確保に努める。
③管路更新率は、類似団体と比較すると著しく低くく、配水管等の更新が進んでいない。法定耐用年数を経過した配水管等については、漏水の頻発している箇所から優先的に更新している状況である。今後も、更新の必要性を考慮しながら計画的に更新していく。</t>
    <phoneticPr fontId="4"/>
  </si>
  <si>
    <t>給水収益の減少が続く中で、計画的な施設の整備・更新を進めていく必要があることから、今後も厳しい経営状況が続くものと見込まれる。経費節減に努めるほか、企業債残高の削減を図るなど財務体質の強化を図りつつ、限られた財源を効果的に配分して事業を推進していく。また、今後は平成３２年度に広域水道統合を目指し水道事業の安定供給に努める。</t>
    <phoneticPr fontId="4"/>
  </si>
  <si>
    <r>
      <t>①経常収支比率は、100％を超えているものの、経常収益に占める給水収益の割合は</t>
    </r>
    <r>
      <rPr>
        <sz val="11"/>
        <rFont val="ＭＳ ゴシック"/>
        <family val="3"/>
        <charset val="128"/>
      </rPr>
      <t>80％</t>
    </r>
    <r>
      <rPr>
        <sz val="11"/>
        <color theme="1"/>
        <rFont val="ＭＳ ゴシック"/>
        <family val="3"/>
        <charset val="128"/>
      </rPr>
      <t>と低く、一般会計からの繰入金の占める割合が大きい。今後も経費節減に取組み健全経営に努める。
③流動比率は、平成26年度以降は公営企業会計基準の見直しにより大きく減少したが、100％を大きく超えてる状態を保っている。
④企業債残高対給水収益比率は、類似団体平均と比べ低い数値で推移している。今後は新規の企業債の発行は予定していないので、更に減少が見込まれる。
⑤料金回収率は、年々増加しており短期間で見れば今後も増加する見込みである。しかし、それでもまだ100％を下回っているため給水収益では費用を賄えていない。今後は、適切な料金改定を検討し健全性の維持を図るよう努めなければいけないが、広域統合のため他水道事業体と協議している。
⑥給水原価は、維持管理費の削減をできる限り行っているため昨年度より減少した。
⑧有収率は、老朽管の更新が追いついていないため漏水が発生しており、低い値となっている。効率性に問題があるので計画的に老朽管の更新を行うよう努める。</t>
    </r>
    <rPh sb="134" eb="135">
      <t>オオ</t>
    </rPh>
    <rPh sb="137" eb="138">
      <t>コ</t>
    </rPh>
    <rPh sb="141" eb="143">
      <t>ジョウタイ</t>
    </rPh>
    <rPh sb="144" eb="145">
      <t>タモ</t>
    </rPh>
    <rPh sb="188" eb="190">
      <t>コンゴ</t>
    </rPh>
    <rPh sb="191" eb="193">
      <t>シンキ</t>
    </rPh>
    <rPh sb="194" eb="196">
      <t>キギョウ</t>
    </rPh>
    <rPh sb="196" eb="197">
      <t>サイ</t>
    </rPh>
    <rPh sb="198" eb="200">
      <t>ハッコウ</t>
    </rPh>
    <rPh sb="201" eb="203">
      <t>ヨテイ</t>
    </rPh>
    <rPh sb="211" eb="212">
      <t>サラ</t>
    </rPh>
    <rPh sb="213" eb="215">
      <t>ゲンショウ</t>
    </rPh>
    <rPh sb="216" eb="218">
      <t>ミコ</t>
    </rPh>
    <rPh sb="232" eb="234">
      <t>ネンネン</t>
    </rPh>
    <rPh sb="234" eb="236">
      <t>ゾウカ</t>
    </rPh>
    <rPh sb="240" eb="243">
      <t>タンキカン</t>
    </rPh>
    <rPh sb="244" eb="245">
      <t>ミ</t>
    </rPh>
    <rPh sb="247" eb="249">
      <t>コンゴ</t>
    </rPh>
    <rPh sb="250" eb="252">
      <t>ゾウカ</t>
    </rPh>
    <rPh sb="254" eb="256">
      <t>ミコ</t>
    </rPh>
    <rPh sb="300" eb="30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</si>
</sst>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0.28999999999999998</c:v>
                </c:pt>
                <c:pt idx="1">
                  <c:v>0.52</c:v>
                </c:pt>
                <c:pt idx="2">
                  <c:v>0.32</c:v>
                </c:pt>
                <c:pt idx="3">
                  <c:v>0.37</c:v>
                </c:pt>
                <c:pt idx="4">
                  <c:v>0.2</c:v>
                </c:pt>
              </c:numCache>
            </c:numRef>
          </c:val>
          <c:extLst xmlns:c16r2="http://schemas.microsoft.com/office/drawing/2015/06/chart">
            <c:ext xmlns:c16="http://schemas.microsoft.com/office/drawing/2014/chart" uri="{C3380CC4-5D6E-409C-BE32-E72D297353CC}">
              <c16:uniqueId val="{00000000-348D-4696-AEE5-DD10AD30A6D5}"/>
            </c:ext>
          </c:extLst>
        </c:ser>
        <c:dLbls>
          <c:showLegendKey val="0"/>
          <c:showVal val="0"/>
          <c:showCatName val="0"/>
          <c:showSerName val="0"/>
          <c:showPercent val="0"/>
          <c:showBubbleSize val="0"/>
        </c:dLbls>
        <c:gapWidth val="150"/>
        <c:axId val="103287808"/>
        <c:axId val="10329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348D-4696-AEE5-DD10AD30A6D5}"/>
            </c:ext>
          </c:extLst>
        </c:ser>
        <c:dLbls>
          <c:showLegendKey val="0"/>
          <c:showVal val="0"/>
          <c:showCatName val="0"/>
          <c:showSerName val="0"/>
          <c:showPercent val="0"/>
          <c:showBubbleSize val="0"/>
        </c:dLbls>
        <c:marker val="1"/>
        <c:smooth val="0"/>
        <c:axId val="103287808"/>
        <c:axId val="103294080"/>
      </c:lineChart>
      <c:dateAx>
        <c:axId val="103287808"/>
        <c:scaling>
          <c:orientation val="minMax"/>
        </c:scaling>
        <c:delete val="1"/>
        <c:axPos val="b"/>
        <c:numFmt formatCode="ge" sourceLinked="1"/>
        <c:majorTickMark val="none"/>
        <c:minorTickMark val="none"/>
        <c:tickLblPos val="none"/>
        <c:crossAx val="103294080"/>
        <c:crosses val="autoZero"/>
        <c:auto val="1"/>
        <c:lblOffset val="100"/>
        <c:baseTimeUnit val="years"/>
      </c:dateAx>
      <c:valAx>
        <c:axId val="1032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60.11</c:v>
                </c:pt>
                <c:pt idx="1">
                  <c:v>60.95</c:v>
                </c:pt>
                <c:pt idx="2">
                  <c:v>61.47</c:v>
                </c:pt>
                <c:pt idx="3">
                  <c:v>62.02</c:v>
                </c:pt>
                <c:pt idx="4">
                  <c:v>63.4</c:v>
                </c:pt>
              </c:numCache>
            </c:numRef>
          </c:val>
          <c:extLst xmlns:c16r2="http://schemas.microsoft.com/office/drawing/2015/06/chart">
            <c:ext xmlns:c16="http://schemas.microsoft.com/office/drawing/2014/chart" uri="{C3380CC4-5D6E-409C-BE32-E72D297353CC}">
              <c16:uniqueId val="{00000000-5081-47D7-8AD0-A92E0EC52330}"/>
            </c:ext>
          </c:extLst>
        </c:ser>
        <c:dLbls>
          <c:showLegendKey val="0"/>
          <c:showVal val="0"/>
          <c:showCatName val="0"/>
          <c:showSerName val="0"/>
          <c:showPercent val="0"/>
          <c:showBubbleSize val="0"/>
        </c:dLbls>
        <c:gapWidth val="150"/>
        <c:axId val="106274176"/>
        <c:axId val="10628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5081-47D7-8AD0-A92E0EC52330}"/>
            </c:ext>
          </c:extLst>
        </c:ser>
        <c:dLbls>
          <c:showLegendKey val="0"/>
          <c:showVal val="0"/>
          <c:showCatName val="0"/>
          <c:showSerName val="0"/>
          <c:showPercent val="0"/>
          <c:showBubbleSize val="0"/>
        </c:dLbls>
        <c:marker val="1"/>
        <c:smooth val="0"/>
        <c:axId val="106274176"/>
        <c:axId val="106280448"/>
      </c:lineChart>
      <c:dateAx>
        <c:axId val="106274176"/>
        <c:scaling>
          <c:orientation val="minMax"/>
        </c:scaling>
        <c:delete val="1"/>
        <c:axPos val="b"/>
        <c:numFmt formatCode="ge" sourceLinked="1"/>
        <c:majorTickMark val="none"/>
        <c:minorTickMark val="none"/>
        <c:tickLblPos val="none"/>
        <c:crossAx val="106280448"/>
        <c:crosses val="autoZero"/>
        <c:auto val="1"/>
        <c:lblOffset val="100"/>
        <c:baseTimeUnit val="years"/>
      </c:dateAx>
      <c:valAx>
        <c:axId val="1062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83.75</c:v>
                </c:pt>
                <c:pt idx="1">
                  <c:v>81.06</c:v>
                </c:pt>
                <c:pt idx="2">
                  <c:v>81.75</c:v>
                </c:pt>
                <c:pt idx="3">
                  <c:v>82.49</c:v>
                </c:pt>
                <c:pt idx="4">
                  <c:v>81.510000000000005</c:v>
                </c:pt>
              </c:numCache>
            </c:numRef>
          </c:val>
          <c:extLst xmlns:c16r2="http://schemas.microsoft.com/office/drawing/2015/06/chart">
            <c:ext xmlns:c16="http://schemas.microsoft.com/office/drawing/2014/chart" uri="{C3380CC4-5D6E-409C-BE32-E72D297353CC}">
              <c16:uniqueId val="{00000000-8312-4EC7-ACAE-77E4084EB90A}"/>
            </c:ext>
          </c:extLst>
        </c:ser>
        <c:dLbls>
          <c:showLegendKey val="0"/>
          <c:showVal val="0"/>
          <c:showCatName val="0"/>
          <c:showSerName val="0"/>
          <c:showPercent val="0"/>
          <c:showBubbleSize val="0"/>
        </c:dLbls>
        <c:gapWidth val="150"/>
        <c:axId val="106328064"/>
        <c:axId val="10632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8312-4EC7-ACAE-77E4084EB90A}"/>
            </c:ext>
          </c:extLst>
        </c:ser>
        <c:dLbls>
          <c:showLegendKey val="0"/>
          <c:showVal val="0"/>
          <c:showCatName val="0"/>
          <c:showSerName val="0"/>
          <c:showPercent val="0"/>
          <c:showBubbleSize val="0"/>
        </c:dLbls>
        <c:marker val="1"/>
        <c:smooth val="0"/>
        <c:axId val="106328064"/>
        <c:axId val="106329984"/>
      </c:lineChart>
      <c:dateAx>
        <c:axId val="106328064"/>
        <c:scaling>
          <c:orientation val="minMax"/>
        </c:scaling>
        <c:delete val="1"/>
        <c:axPos val="b"/>
        <c:numFmt formatCode="ge" sourceLinked="1"/>
        <c:majorTickMark val="none"/>
        <c:minorTickMark val="none"/>
        <c:tickLblPos val="none"/>
        <c:crossAx val="106329984"/>
        <c:crosses val="autoZero"/>
        <c:auto val="1"/>
        <c:lblOffset val="100"/>
        <c:baseTimeUnit val="years"/>
      </c:dateAx>
      <c:valAx>
        <c:axId val="1063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97.78</c:v>
                </c:pt>
                <c:pt idx="1">
                  <c:v>104.02</c:v>
                </c:pt>
                <c:pt idx="2">
                  <c:v>105.68</c:v>
                </c:pt>
                <c:pt idx="3">
                  <c:v>106.76</c:v>
                </c:pt>
                <c:pt idx="4">
                  <c:v>107.03</c:v>
                </c:pt>
              </c:numCache>
            </c:numRef>
          </c:val>
          <c:extLst xmlns:c16r2="http://schemas.microsoft.com/office/drawing/2015/06/chart">
            <c:ext xmlns:c16="http://schemas.microsoft.com/office/drawing/2014/chart" uri="{C3380CC4-5D6E-409C-BE32-E72D297353CC}">
              <c16:uniqueId val="{00000000-C77B-4D63-A20B-F8366496296A}"/>
            </c:ext>
          </c:extLst>
        </c:ser>
        <c:dLbls>
          <c:showLegendKey val="0"/>
          <c:showVal val="0"/>
          <c:showCatName val="0"/>
          <c:showSerName val="0"/>
          <c:showPercent val="0"/>
          <c:showBubbleSize val="0"/>
        </c:dLbls>
        <c:gapWidth val="150"/>
        <c:axId val="103329152"/>
        <c:axId val="1033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C77B-4D63-A20B-F8366496296A}"/>
            </c:ext>
          </c:extLst>
        </c:ser>
        <c:dLbls>
          <c:showLegendKey val="0"/>
          <c:showVal val="0"/>
          <c:showCatName val="0"/>
          <c:showSerName val="0"/>
          <c:showPercent val="0"/>
          <c:showBubbleSize val="0"/>
        </c:dLbls>
        <c:marker val="1"/>
        <c:smooth val="0"/>
        <c:axId val="103329152"/>
        <c:axId val="103335424"/>
      </c:lineChart>
      <c:dateAx>
        <c:axId val="103329152"/>
        <c:scaling>
          <c:orientation val="minMax"/>
        </c:scaling>
        <c:delete val="1"/>
        <c:axPos val="b"/>
        <c:numFmt formatCode="ge" sourceLinked="1"/>
        <c:majorTickMark val="none"/>
        <c:minorTickMark val="none"/>
        <c:tickLblPos val="none"/>
        <c:crossAx val="103335424"/>
        <c:crosses val="autoZero"/>
        <c:auto val="1"/>
        <c:lblOffset val="100"/>
        <c:baseTimeUnit val="years"/>
      </c:dateAx>
      <c:valAx>
        <c:axId val="10333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3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46.49</c:v>
                </c:pt>
                <c:pt idx="1">
                  <c:v>50.92</c:v>
                </c:pt>
                <c:pt idx="2">
                  <c:v>52.88</c:v>
                </c:pt>
                <c:pt idx="3">
                  <c:v>54.38</c:v>
                </c:pt>
                <c:pt idx="4">
                  <c:v>53.69</c:v>
                </c:pt>
              </c:numCache>
            </c:numRef>
          </c:val>
          <c:extLst xmlns:c16r2="http://schemas.microsoft.com/office/drawing/2015/06/chart">
            <c:ext xmlns:c16="http://schemas.microsoft.com/office/drawing/2014/chart" uri="{C3380CC4-5D6E-409C-BE32-E72D297353CC}">
              <c16:uniqueId val="{00000000-DB49-4EE1-9D44-476C90F66420}"/>
            </c:ext>
          </c:extLst>
        </c:ser>
        <c:dLbls>
          <c:showLegendKey val="0"/>
          <c:showVal val="0"/>
          <c:showCatName val="0"/>
          <c:showSerName val="0"/>
          <c:showPercent val="0"/>
          <c:showBubbleSize val="0"/>
        </c:dLbls>
        <c:gapWidth val="150"/>
        <c:axId val="103510016"/>
        <c:axId val="103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DB49-4EE1-9D44-476C90F66420}"/>
            </c:ext>
          </c:extLst>
        </c:ser>
        <c:dLbls>
          <c:showLegendKey val="0"/>
          <c:showVal val="0"/>
          <c:showCatName val="0"/>
          <c:showSerName val="0"/>
          <c:showPercent val="0"/>
          <c:showBubbleSize val="0"/>
        </c:dLbls>
        <c:marker val="1"/>
        <c:smooth val="0"/>
        <c:axId val="103510016"/>
        <c:axId val="103511936"/>
      </c:lineChart>
      <c:dateAx>
        <c:axId val="103510016"/>
        <c:scaling>
          <c:orientation val="minMax"/>
        </c:scaling>
        <c:delete val="1"/>
        <c:axPos val="b"/>
        <c:numFmt formatCode="ge" sourceLinked="1"/>
        <c:majorTickMark val="none"/>
        <c:minorTickMark val="none"/>
        <c:tickLblPos val="none"/>
        <c:crossAx val="103511936"/>
        <c:crosses val="autoZero"/>
        <c:auto val="1"/>
        <c:lblOffset val="100"/>
        <c:baseTimeUnit val="years"/>
      </c:dateAx>
      <c:valAx>
        <c:axId val="1035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15.4</c:v>
                </c:pt>
                <c:pt idx="1">
                  <c:v>15.38</c:v>
                </c:pt>
                <c:pt idx="2">
                  <c:v>15.81</c:v>
                </c:pt>
                <c:pt idx="3">
                  <c:v>17.239999999999998</c:v>
                </c:pt>
                <c:pt idx="4">
                  <c:v>16.62</c:v>
                </c:pt>
              </c:numCache>
            </c:numRef>
          </c:val>
          <c:extLst xmlns:c16r2="http://schemas.microsoft.com/office/drawing/2015/06/chart">
            <c:ext xmlns:c16="http://schemas.microsoft.com/office/drawing/2014/chart" uri="{C3380CC4-5D6E-409C-BE32-E72D297353CC}">
              <c16:uniqueId val="{00000000-B7DC-4FDC-9CB5-2CBE82ECB7D5}"/>
            </c:ext>
          </c:extLst>
        </c:ser>
        <c:dLbls>
          <c:showLegendKey val="0"/>
          <c:showVal val="0"/>
          <c:showCatName val="0"/>
          <c:showSerName val="0"/>
          <c:showPercent val="0"/>
          <c:showBubbleSize val="0"/>
        </c:dLbls>
        <c:gapWidth val="150"/>
        <c:axId val="103625088"/>
        <c:axId val="10362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B7DC-4FDC-9CB5-2CBE82ECB7D5}"/>
            </c:ext>
          </c:extLst>
        </c:ser>
        <c:dLbls>
          <c:showLegendKey val="0"/>
          <c:showVal val="0"/>
          <c:showCatName val="0"/>
          <c:showSerName val="0"/>
          <c:showPercent val="0"/>
          <c:showBubbleSize val="0"/>
        </c:dLbls>
        <c:marker val="1"/>
        <c:smooth val="0"/>
        <c:axId val="103625088"/>
        <c:axId val="103627008"/>
      </c:lineChart>
      <c:dateAx>
        <c:axId val="103625088"/>
        <c:scaling>
          <c:orientation val="minMax"/>
        </c:scaling>
        <c:delete val="1"/>
        <c:axPos val="b"/>
        <c:numFmt formatCode="ge" sourceLinked="1"/>
        <c:majorTickMark val="none"/>
        <c:minorTickMark val="none"/>
        <c:tickLblPos val="none"/>
        <c:crossAx val="103627008"/>
        <c:crosses val="autoZero"/>
        <c:auto val="1"/>
        <c:lblOffset val="100"/>
        <c:baseTimeUnit val="years"/>
      </c:dateAx>
      <c:valAx>
        <c:axId val="1036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0.8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AB0-414A-AC96-581E42A08553}"/>
            </c:ext>
          </c:extLst>
        </c:ser>
        <c:dLbls>
          <c:showLegendKey val="0"/>
          <c:showVal val="0"/>
          <c:showCatName val="0"/>
          <c:showSerName val="0"/>
          <c:showPercent val="0"/>
          <c:showBubbleSize val="0"/>
        </c:dLbls>
        <c:gapWidth val="150"/>
        <c:axId val="103666816"/>
        <c:axId val="10366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FAB0-414A-AC96-581E42A08553}"/>
            </c:ext>
          </c:extLst>
        </c:ser>
        <c:dLbls>
          <c:showLegendKey val="0"/>
          <c:showVal val="0"/>
          <c:showCatName val="0"/>
          <c:showSerName val="0"/>
          <c:showPercent val="0"/>
          <c:showBubbleSize val="0"/>
        </c:dLbls>
        <c:marker val="1"/>
        <c:smooth val="0"/>
        <c:axId val="103666816"/>
        <c:axId val="103668736"/>
      </c:lineChart>
      <c:dateAx>
        <c:axId val="103666816"/>
        <c:scaling>
          <c:orientation val="minMax"/>
        </c:scaling>
        <c:delete val="1"/>
        <c:axPos val="b"/>
        <c:numFmt formatCode="ge" sourceLinked="1"/>
        <c:majorTickMark val="none"/>
        <c:minorTickMark val="none"/>
        <c:tickLblPos val="none"/>
        <c:crossAx val="103668736"/>
        <c:crosses val="autoZero"/>
        <c:auto val="1"/>
        <c:lblOffset val="100"/>
        <c:baseTimeUnit val="years"/>
      </c:dateAx>
      <c:valAx>
        <c:axId val="103668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6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6888.02</c:v>
                </c:pt>
                <c:pt idx="1">
                  <c:v>1160.45</c:v>
                </c:pt>
                <c:pt idx="2">
                  <c:v>693.22</c:v>
                </c:pt>
                <c:pt idx="3">
                  <c:v>883.82</c:v>
                </c:pt>
                <c:pt idx="4">
                  <c:v>609.69000000000005</c:v>
                </c:pt>
              </c:numCache>
            </c:numRef>
          </c:val>
          <c:extLst xmlns:c16r2="http://schemas.microsoft.com/office/drawing/2015/06/chart">
            <c:ext xmlns:c16="http://schemas.microsoft.com/office/drawing/2014/chart" uri="{C3380CC4-5D6E-409C-BE32-E72D297353CC}">
              <c16:uniqueId val="{00000000-72EB-437A-9C76-E5E353F63EE7}"/>
            </c:ext>
          </c:extLst>
        </c:ser>
        <c:dLbls>
          <c:showLegendKey val="0"/>
          <c:showVal val="0"/>
          <c:showCatName val="0"/>
          <c:showSerName val="0"/>
          <c:showPercent val="0"/>
          <c:showBubbleSize val="0"/>
        </c:dLbls>
        <c:gapWidth val="150"/>
        <c:axId val="103769600"/>
        <c:axId val="10377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72EB-437A-9C76-E5E353F63EE7}"/>
            </c:ext>
          </c:extLst>
        </c:ser>
        <c:dLbls>
          <c:showLegendKey val="0"/>
          <c:showVal val="0"/>
          <c:showCatName val="0"/>
          <c:showSerName val="0"/>
          <c:showPercent val="0"/>
          <c:showBubbleSize val="0"/>
        </c:dLbls>
        <c:marker val="1"/>
        <c:smooth val="0"/>
        <c:axId val="103769600"/>
        <c:axId val="103771520"/>
      </c:lineChart>
      <c:dateAx>
        <c:axId val="103769600"/>
        <c:scaling>
          <c:orientation val="minMax"/>
        </c:scaling>
        <c:delete val="1"/>
        <c:axPos val="b"/>
        <c:numFmt formatCode="ge" sourceLinked="1"/>
        <c:majorTickMark val="none"/>
        <c:minorTickMark val="none"/>
        <c:tickLblPos val="none"/>
        <c:crossAx val="103771520"/>
        <c:crosses val="autoZero"/>
        <c:auto val="1"/>
        <c:lblOffset val="100"/>
        <c:baseTimeUnit val="years"/>
      </c:dateAx>
      <c:valAx>
        <c:axId val="10377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7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268.76</c:v>
                </c:pt>
                <c:pt idx="1">
                  <c:v>253.98</c:v>
                </c:pt>
                <c:pt idx="2">
                  <c:v>232.62</c:v>
                </c:pt>
                <c:pt idx="3">
                  <c:v>235.84</c:v>
                </c:pt>
                <c:pt idx="4">
                  <c:v>231.97</c:v>
                </c:pt>
              </c:numCache>
            </c:numRef>
          </c:val>
          <c:extLst xmlns:c16r2="http://schemas.microsoft.com/office/drawing/2015/06/chart">
            <c:ext xmlns:c16="http://schemas.microsoft.com/office/drawing/2014/chart" uri="{C3380CC4-5D6E-409C-BE32-E72D297353CC}">
              <c16:uniqueId val="{00000000-FC7E-4A78-8222-B72423A1CBB0}"/>
            </c:ext>
          </c:extLst>
        </c:ser>
        <c:dLbls>
          <c:showLegendKey val="0"/>
          <c:showVal val="0"/>
          <c:showCatName val="0"/>
          <c:showSerName val="0"/>
          <c:showPercent val="0"/>
          <c:showBubbleSize val="0"/>
        </c:dLbls>
        <c:gapWidth val="150"/>
        <c:axId val="106178432"/>
        <c:axId val="10618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FC7E-4A78-8222-B72423A1CBB0}"/>
            </c:ext>
          </c:extLst>
        </c:ser>
        <c:dLbls>
          <c:showLegendKey val="0"/>
          <c:showVal val="0"/>
          <c:showCatName val="0"/>
          <c:showSerName val="0"/>
          <c:showPercent val="0"/>
          <c:showBubbleSize val="0"/>
        </c:dLbls>
        <c:marker val="1"/>
        <c:smooth val="0"/>
        <c:axId val="106178432"/>
        <c:axId val="106188800"/>
      </c:lineChart>
      <c:dateAx>
        <c:axId val="106178432"/>
        <c:scaling>
          <c:orientation val="minMax"/>
        </c:scaling>
        <c:delete val="1"/>
        <c:axPos val="b"/>
        <c:numFmt formatCode="ge" sourceLinked="1"/>
        <c:majorTickMark val="none"/>
        <c:minorTickMark val="none"/>
        <c:tickLblPos val="none"/>
        <c:crossAx val="106188800"/>
        <c:crosses val="autoZero"/>
        <c:auto val="1"/>
        <c:lblOffset val="100"/>
        <c:baseTimeUnit val="years"/>
      </c:dateAx>
      <c:valAx>
        <c:axId val="106188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1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78.41</c:v>
                </c:pt>
                <c:pt idx="1">
                  <c:v>83.79</c:v>
                </c:pt>
                <c:pt idx="2">
                  <c:v>87.77</c:v>
                </c:pt>
                <c:pt idx="3">
                  <c:v>90.34</c:v>
                </c:pt>
                <c:pt idx="4">
                  <c:v>91.58</c:v>
                </c:pt>
              </c:numCache>
            </c:numRef>
          </c:val>
          <c:extLst xmlns:c16r2="http://schemas.microsoft.com/office/drawing/2015/06/chart">
            <c:ext xmlns:c16="http://schemas.microsoft.com/office/drawing/2014/chart" uri="{C3380CC4-5D6E-409C-BE32-E72D297353CC}">
              <c16:uniqueId val="{00000000-9350-4684-B68E-4EF41F803FA9}"/>
            </c:ext>
          </c:extLst>
        </c:ser>
        <c:dLbls>
          <c:showLegendKey val="0"/>
          <c:showVal val="0"/>
          <c:showCatName val="0"/>
          <c:showSerName val="0"/>
          <c:showPercent val="0"/>
          <c:showBubbleSize val="0"/>
        </c:dLbls>
        <c:gapWidth val="150"/>
        <c:axId val="106204160"/>
        <c:axId val="10622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9350-4684-B68E-4EF41F803FA9}"/>
            </c:ext>
          </c:extLst>
        </c:ser>
        <c:dLbls>
          <c:showLegendKey val="0"/>
          <c:showVal val="0"/>
          <c:showCatName val="0"/>
          <c:showSerName val="0"/>
          <c:showPercent val="0"/>
          <c:showBubbleSize val="0"/>
        </c:dLbls>
        <c:marker val="1"/>
        <c:smooth val="0"/>
        <c:axId val="106204160"/>
        <c:axId val="106222720"/>
      </c:lineChart>
      <c:dateAx>
        <c:axId val="106204160"/>
        <c:scaling>
          <c:orientation val="minMax"/>
        </c:scaling>
        <c:delete val="1"/>
        <c:axPos val="b"/>
        <c:numFmt formatCode="ge" sourceLinked="1"/>
        <c:majorTickMark val="none"/>
        <c:minorTickMark val="none"/>
        <c:tickLblPos val="none"/>
        <c:crossAx val="106222720"/>
        <c:crosses val="autoZero"/>
        <c:auto val="1"/>
        <c:lblOffset val="100"/>
        <c:baseTimeUnit val="years"/>
      </c:dateAx>
      <c:valAx>
        <c:axId val="10622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231.43</c:v>
                </c:pt>
                <c:pt idx="1">
                  <c:v>215.82</c:v>
                </c:pt>
                <c:pt idx="2">
                  <c:v>206.13</c:v>
                </c:pt>
                <c:pt idx="3">
                  <c:v>200.33</c:v>
                </c:pt>
                <c:pt idx="4">
                  <c:v>197.05</c:v>
                </c:pt>
              </c:numCache>
            </c:numRef>
          </c:val>
          <c:extLst xmlns:c16r2="http://schemas.microsoft.com/office/drawing/2015/06/chart">
            <c:ext xmlns:c16="http://schemas.microsoft.com/office/drawing/2014/chart" uri="{C3380CC4-5D6E-409C-BE32-E72D297353CC}">
              <c16:uniqueId val="{00000000-588C-4641-850C-F96F8AE3A5C3}"/>
            </c:ext>
          </c:extLst>
        </c:ser>
        <c:dLbls>
          <c:showLegendKey val="0"/>
          <c:showVal val="0"/>
          <c:showCatName val="0"/>
          <c:showSerName val="0"/>
          <c:showPercent val="0"/>
          <c:showBubbleSize val="0"/>
        </c:dLbls>
        <c:gapWidth val="150"/>
        <c:axId val="106241024"/>
        <c:axId val="10625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588C-4641-850C-F96F8AE3A5C3}"/>
            </c:ext>
          </c:extLst>
        </c:ser>
        <c:dLbls>
          <c:showLegendKey val="0"/>
          <c:showVal val="0"/>
          <c:showCatName val="0"/>
          <c:showSerName val="0"/>
          <c:showPercent val="0"/>
          <c:showBubbleSize val="0"/>
        </c:dLbls>
        <c:marker val="1"/>
        <c:smooth val="0"/>
        <c:axId val="106241024"/>
        <c:axId val="106251392"/>
      </c:lineChart>
      <c:dateAx>
        <c:axId val="106241024"/>
        <c:scaling>
          <c:orientation val="minMax"/>
        </c:scaling>
        <c:delete val="1"/>
        <c:axPos val="b"/>
        <c:numFmt formatCode="ge" sourceLinked="1"/>
        <c:majorTickMark val="none"/>
        <c:minorTickMark val="none"/>
        <c:tickLblPos val="none"/>
        <c:crossAx val="106251392"/>
        <c:crosses val="autoZero"/>
        <c:auto val="1"/>
        <c:lblOffset val="100"/>
        <c:baseTimeUnit val="years"/>
      </c:dateAx>
      <c:valAx>
        <c:axId val="10625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H5" sqref="BH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佐賀県　嬉野市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26680</v>
      </c>
      <c r="AM8" s="59"/>
      <c r="AN8" s="59"/>
      <c r="AO8" s="59"/>
      <c r="AP8" s="59"/>
      <c r="AQ8" s="59"/>
      <c r="AR8" s="59"/>
      <c r="AS8" s="59"/>
      <c r="AT8" s="50">
        <f>データ!$S$6</f>
        <v>126.41</v>
      </c>
      <c r="AU8" s="51"/>
      <c r="AV8" s="51"/>
      <c r="AW8" s="51"/>
      <c r="AX8" s="51"/>
      <c r="AY8" s="51"/>
      <c r="AZ8" s="51"/>
      <c r="BA8" s="51"/>
      <c r="BB8" s="52">
        <f>データ!$T$6</f>
        <v>211.06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80.959999999999994</v>
      </c>
      <c r="J10" s="51"/>
      <c r="K10" s="51"/>
      <c r="L10" s="51"/>
      <c r="M10" s="51"/>
      <c r="N10" s="51"/>
      <c r="O10" s="62"/>
      <c r="P10" s="52">
        <f>データ!$P$6</f>
        <v>93.91</v>
      </c>
      <c r="Q10" s="52"/>
      <c r="R10" s="52"/>
      <c r="S10" s="52"/>
      <c r="T10" s="52"/>
      <c r="U10" s="52"/>
      <c r="V10" s="52"/>
      <c r="W10" s="59">
        <f>データ!$Q$6</f>
        <v>3740</v>
      </c>
      <c r="X10" s="59"/>
      <c r="Y10" s="59"/>
      <c r="Z10" s="59"/>
      <c r="AA10" s="59"/>
      <c r="AB10" s="59"/>
      <c r="AC10" s="59"/>
      <c r="AD10" s="2"/>
      <c r="AE10" s="2"/>
      <c r="AF10" s="2"/>
      <c r="AG10" s="2"/>
      <c r="AH10" s="4"/>
      <c r="AI10" s="4"/>
      <c r="AJ10" s="4"/>
      <c r="AK10" s="4"/>
      <c r="AL10" s="59">
        <f>データ!$U$6</f>
        <v>24891</v>
      </c>
      <c r="AM10" s="59"/>
      <c r="AN10" s="59"/>
      <c r="AO10" s="59"/>
      <c r="AP10" s="59"/>
      <c r="AQ10" s="59"/>
      <c r="AR10" s="59"/>
      <c r="AS10" s="59"/>
      <c r="AT10" s="50">
        <f>データ!$V$6</f>
        <v>83.4</v>
      </c>
      <c r="AU10" s="51"/>
      <c r="AV10" s="51"/>
      <c r="AW10" s="51"/>
      <c r="AX10" s="51"/>
      <c r="AY10" s="51"/>
      <c r="AZ10" s="51"/>
      <c r="BA10" s="51"/>
      <c r="BB10" s="52">
        <f>データ!$W$6</f>
        <v>298.45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5" t="s">
        <v>26</v>
      </c>
      <c r="D34" s="85"/>
      <c r="E34" s="85"/>
      <c r="F34" s="85"/>
      <c r="G34" s="85"/>
      <c r="H34" s="85"/>
      <c r="I34" s="85"/>
      <c r="J34" s="85"/>
      <c r="K34" s="85"/>
      <c r="L34" s="85"/>
      <c r="M34" s="85"/>
      <c r="N34" s="85"/>
      <c r="O34" s="85"/>
      <c r="P34" s="85"/>
      <c r="Q34" s="19"/>
      <c r="R34" s="85" t="s">
        <v>27</v>
      </c>
      <c r="S34" s="85"/>
      <c r="T34" s="85"/>
      <c r="U34" s="85"/>
      <c r="V34" s="85"/>
      <c r="W34" s="85"/>
      <c r="X34" s="85"/>
      <c r="Y34" s="85"/>
      <c r="Z34" s="85"/>
      <c r="AA34" s="85"/>
      <c r="AB34" s="85"/>
      <c r="AC34" s="85"/>
      <c r="AD34" s="85"/>
      <c r="AE34" s="85"/>
      <c r="AF34" s="19"/>
      <c r="AG34" s="85" t="s">
        <v>28</v>
      </c>
      <c r="AH34" s="85"/>
      <c r="AI34" s="85"/>
      <c r="AJ34" s="85"/>
      <c r="AK34" s="85"/>
      <c r="AL34" s="85"/>
      <c r="AM34" s="85"/>
      <c r="AN34" s="85"/>
      <c r="AO34" s="85"/>
      <c r="AP34" s="85"/>
      <c r="AQ34" s="85"/>
      <c r="AR34" s="85"/>
      <c r="AS34" s="85"/>
      <c r="AT34" s="85"/>
      <c r="AU34" s="19"/>
      <c r="AV34" s="85" t="s">
        <v>29</v>
      </c>
      <c r="AW34" s="85"/>
      <c r="AX34" s="85"/>
      <c r="AY34" s="85"/>
      <c r="AZ34" s="85"/>
      <c r="BA34" s="85"/>
      <c r="BB34" s="85"/>
      <c r="BC34" s="85"/>
      <c r="BD34" s="85"/>
      <c r="BE34" s="85"/>
      <c r="BF34" s="85"/>
      <c r="BG34" s="85"/>
      <c r="BH34" s="85"/>
      <c r="BI34" s="85"/>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5"/>
      <c r="D35" s="85"/>
      <c r="E35" s="85"/>
      <c r="F35" s="85"/>
      <c r="G35" s="85"/>
      <c r="H35" s="85"/>
      <c r="I35" s="85"/>
      <c r="J35" s="85"/>
      <c r="K35" s="85"/>
      <c r="L35" s="85"/>
      <c r="M35" s="85"/>
      <c r="N35" s="85"/>
      <c r="O35" s="85"/>
      <c r="P35" s="85"/>
      <c r="Q35" s="19"/>
      <c r="R35" s="85"/>
      <c r="S35" s="85"/>
      <c r="T35" s="85"/>
      <c r="U35" s="85"/>
      <c r="V35" s="85"/>
      <c r="W35" s="85"/>
      <c r="X35" s="85"/>
      <c r="Y35" s="85"/>
      <c r="Z35" s="85"/>
      <c r="AA35" s="85"/>
      <c r="AB35" s="85"/>
      <c r="AC35" s="85"/>
      <c r="AD35" s="85"/>
      <c r="AE35" s="85"/>
      <c r="AF35" s="19"/>
      <c r="AG35" s="85"/>
      <c r="AH35" s="85"/>
      <c r="AI35" s="85"/>
      <c r="AJ35" s="85"/>
      <c r="AK35" s="85"/>
      <c r="AL35" s="85"/>
      <c r="AM35" s="85"/>
      <c r="AN35" s="85"/>
      <c r="AO35" s="85"/>
      <c r="AP35" s="85"/>
      <c r="AQ35" s="85"/>
      <c r="AR35" s="85"/>
      <c r="AS35" s="85"/>
      <c r="AT35" s="85"/>
      <c r="AU35" s="19"/>
      <c r="AV35" s="85"/>
      <c r="AW35" s="85"/>
      <c r="AX35" s="85"/>
      <c r="AY35" s="85"/>
      <c r="AZ35" s="85"/>
      <c r="BA35" s="85"/>
      <c r="BB35" s="85"/>
      <c r="BC35" s="85"/>
      <c r="BD35" s="85"/>
      <c r="BE35" s="85"/>
      <c r="BF35" s="85"/>
      <c r="BG35" s="85"/>
      <c r="BH35" s="85"/>
      <c r="BI35" s="85"/>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2"/>
      <c r="BM44" s="83"/>
      <c r="BN44" s="83"/>
      <c r="BO44" s="83"/>
      <c r="BP44" s="83"/>
      <c r="BQ44" s="83"/>
      <c r="BR44" s="83"/>
      <c r="BS44" s="83"/>
      <c r="BT44" s="83"/>
      <c r="BU44" s="83"/>
      <c r="BV44" s="83"/>
      <c r="BW44" s="83"/>
      <c r="BX44" s="83"/>
      <c r="BY44" s="83"/>
      <c r="BZ44" s="8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5" t="s">
        <v>31</v>
      </c>
      <c r="D56" s="85"/>
      <c r="E56" s="85"/>
      <c r="F56" s="85"/>
      <c r="G56" s="85"/>
      <c r="H56" s="85"/>
      <c r="I56" s="85"/>
      <c r="J56" s="85"/>
      <c r="K56" s="85"/>
      <c r="L56" s="85"/>
      <c r="M56" s="85"/>
      <c r="N56" s="85"/>
      <c r="O56" s="85"/>
      <c r="P56" s="85"/>
      <c r="Q56" s="19"/>
      <c r="R56" s="85" t="s">
        <v>32</v>
      </c>
      <c r="S56" s="85"/>
      <c r="T56" s="85"/>
      <c r="U56" s="85"/>
      <c r="V56" s="85"/>
      <c r="W56" s="85"/>
      <c r="X56" s="85"/>
      <c r="Y56" s="85"/>
      <c r="Z56" s="85"/>
      <c r="AA56" s="85"/>
      <c r="AB56" s="85"/>
      <c r="AC56" s="85"/>
      <c r="AD56" s="85"/>
      <c r="AE56" s="85"/>
      <c r="AF56" s="19"/>
      <c r="AG56" s="85" t="s">
        <v>33</v>
      </c>
      <c r="AH56" s="85"/>
      <c r="AI56" s="85"/>
      <c r="AJ56" s="85"/>
      <c r="AK56" s="85"/>
      <c r="AL56" s="85"/>
      <c r="AM56" s="85"/>
      <c r="AN56" s="85"/>
      <c r="AO56" s="85"/>
      <c r="AP56" s="85"/>
      <c r="AQ56" s="85"/>
      <c r="AR56" s="85"/>
      <c r="AS56" s="85"/>
      <c r="AT56" s="85"/>
      <c r="AU56" s="19"/>
      <c r="AV56" s="85" t="s">
        <v>34</v>
      </c>
      <c r="AW56" s="85"/>
      <c r="AX56" s="85"/>
      <c r="AY56" s="85"/>
      <c r="AZ56" s="85"/>
      <c r="BA56" s="85"/>
      <c r="BB56" s="85"/>
      <c r="BC56" s="85"/>
      <c r="BD56" s="85"/>
      <c r="BE56" s="85"/>
      <c r="BF56" s="85"/>
      <c r="BG56" s="85"/>
      <c r="BH56" s="85"/>
      <c r="BI56" s="85"/>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5"/>
      <c r="D57" s="85"/>
      <c r="E57" s="85"/>
      <c r="F57" s="85"/>
      <c r="G57" s="85"/>
      <c r="H57" s="85"/>
      <c r="I57" s="85"/>
      <c r="J57" s="85"/>
      <c r="K57" s="85"/>
      <c r="L57" s="85"/>
      <c r="M57" s="85"/>
      <c r="N57" s="85"/>
      <c r="O57" s="85"/>
      <c r="P57" s="85"/>
      <c r="Q57" s="19"/>
      <c r="R57" s="85"/>
      <c r="S57" s="85"/>
      <c r="T57" s="85"/>
      <c r="U57" s="85"/>
      <c r="V57" s="85"/>
      <c r="W57" s="85"/>
      <c r="X57" s="85"/>
      <c r="Y57" s="85"/>
      <c r="Z57" s="85"/>
      <c r="AA57" s="85"/>
      <c r="AB57" s="85"/>
      <c r="AC57" s="85"/>
      <c r="AD57" s="85"/>
      <c r="AE57" s="85"/>
      <c r="AF57" s="19"/>
      <c r="AG57" s="85"/>
      <c r="AH57" s="85"/>
      <c r="AI57" s="85"/>
      <c r="AJ57" s="85"/>
      <c r="AK57" s="85"/>
      <c r="AL57" s="85"/>
      <c r="AM57" s="85"/>
      <c r="AN57" s="85"/>
      <c r="AO57" s="85"/>
      <c r="AP57" s="85"/>
      <c r="AQ57" s="85"/>
      <c r="AR57" s="85"/>
      <c r="AS57" s="85"/>
      <c r="AT57" s="85"/>
      <c r="AU57" s="19"/>
      <c r="AV57" s="85"/>
      <c r="AW57" s="85"/>
      <c r="AX57" s="85"/>
      <c r="AY57" s="85"/>
      <c r="AZ57" s="85"/>
      <c r="BA57" s="85"/>
      <c r="BB57" s="85"/>
      <c r="BC57" s="85"/>
      <c r="BD57" s="85"/>
      <c r="BE57" s="85"/>
      <c r="BF57" s="85"/>
      <c r="BG57" s="85"/>
      <c r="BH57" s="85"/>
      <c r="BI57" s="85"/>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5" t="s">
        <v>37</v>
      </c>
      <c r="D79" s="85"/>
      <c r="E79" s="85"/>
      <c r="F79" s="85"/>
      <c r="G79" s="85"/>
      <c r="H79" s="85"/>
      <c r="I79" s="85"/>
      <c r="J79" s="85"/>
      <c r="K79" s="85"/>
      <c r="L79" s="85"/>
      <c r="M79" s="85"/>
      <c r="N79" s="85"/>
      <c r="O79" s="85"/>
      <c r="P79" s="85"/>
      <c r="Q79" s="85"/>
      <c r="R79" s="85"/>
      <c r="S79" s="85"/>
      <c r="T79" s="85"/>
      <c r="U79" s="19"/>
      <c r="V79" s="19"/>
      <c r="W79" s="85" t="s">
        <v>38</v>
      </c>
      <c r="X79" s="85"/>
      <c r="Y79" s="85"/>
      <c r="Z79" s="85"/>
      <c r="AA79" s="85"/>
      <c r="AB79" s="85"/>
      <c r="AC79" s="85"/>
      <c r="AD79" s="85"/>
      <c r="AE79" s="85"/>
      <c r="AF79" s="85"/>
      <c r="AG79" s="85"/>
      <c r="AH79" s="85"/>
      <c r="AI79" s="85"/>
      <c r="AJ79" s="85"/>
      <c r="AK79" s="85"/>
      <c r="AL79" s="85"/>
      <c r="AM79" s="85"/>
      <c r="AN79" s="85"/>
      <c r="AO79" s="19"/>
      <c r="AP79" s="19"/>
      <c r="AQ79" s="85" t="s">
        <v>39</v>
      </c>
      <c r="AR79" s="85"/>
      <c r="AS79" s="85"/>
      <c r="AT79" s="85"/>
      <c r="AU79" s="85"/>
      <c r="AV79" s="85"/>
      <c r="AW79" s="85"/>
      <c r="AX79" s="85"/>
      <c r="AY79" s="85"/>
      <c r="AZ79" s="85"/>
      <c r="BA79" s="85"/>
      <c r="BB79" s="85"/>
      <c r="BC79" s="85"/>
      <c r="BD79" s="85"/>
      <c r="BE79" s="85"/>
      <c r="BF79" s="85"/>
      <c r="BG79" s="85"/>
      <c r="BH79" s="85"/>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5"/>
      <c r="D80" s="85"/>
      <c r="E80" s="85"/>
      <c r="F80" s="85"/>
      <c r="G80" s="85"/>
      <c r="H80" s="85"/>
      <c r="I80" s="85"/>
      <c r="J80" s="85"/>
      <c r="K80" s="85"/>
      <c r="L80" s="85"/>
      <c r="M80" s="85"/>
      <c r="N80" s="85"/>
      <c r="O80" s="85"/>
      <c r="P80" s="85"/>
      <c r="Q80" s="85"/>
      <c r="R80" s="85"/>
      <c r="S80" s="85"/>
      <c r="T80" s="85"/>
      <c r="U80" s="19"/>
      <c r="V80" s="19"/>
      <c r="W80" s="85"/>
      <c r="X80" s="85"/>
      <c r="Y80" s="85"/>
      <c r="Z80" s="85"/>
      <c r="AA80" s="85"/>
      <c r="AB80" s="85"/>
      <c r="AC80" s="85"/>
      <c r="AD80" s="85"/>
      <c r="AE80" s="85"/>
      <c r="AF80" s="85"/>
      <c r="AG80" s="85"/>
      <c r="AH80" s="85"/>
      <c r="AI80" s="85"/>
      <c r="AJ80" s="85"/>
      <c r="AK80" s="85"/>
      <c r="AL80" s="85"/>
      <c r="AM80" s="85"/>
      <c r="AN80" s="85"/>
      <c r="AO80" s="19"/>
      <c r="AP80" s="19"/>
      <c r="AQ80" s="85"/>
      <c r="AR80" s="85"/>
      <c r="AS80" s="85"/>
      <c r="AT80" s="85"/>
      <c r="AU80" s="85"/>
      <c r="AV80" s="85"/>
      <c r="AW80" s="85"/>
      <c r="AX80" s="85"/>
      <c r="AY80" s="85"/>
      <c r="AZ80" s="85"/>
      <c r="BA80" s="85"/>
      <c r="BB80" s="85"/>
      <c r="BC80" s="85"/>
      <c r="BD80" s="85"/>
      <c r="BE80" s="85"/>
      <c r="BF80" s="85"/>
      <c r="BG80" s="85"/>
      <c r="BH80" s="85"/>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mFpbHqlm39x93x4/H1OSQXpqgr248YFIvJPufXffHqQ3vaRpKC+tzpgImFHKzIMaOp9HUrzswjgHzpf4lghWMw==" saltValue="evfCKMHzkaC4dnYv9fx82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412091</v>
      </c>
      <c r="D6" s="33">
        <f t="shared" si="3"/>
        <v>46</v>
      </c>
      <c r="E6" s="33">
        <f t="shared" si="3"/>
        <v>1</v>
      </c>
      <c r="F6" s="33">
        <f t="shared" si="3"/>
        <v>0</v>
      </c>
      <c r="G6" s="33">
        <f t="shared" si="3"/>
        <v>1</v>
      </c>
      <c r="H6" s="33" t="str">
        <f t="shared" si="3"/>
        <v>佐賀県　嬉野市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80.959999999999994</v>
      </c>
      <c r="P6" s="34">
        <f t="shared" si="3"/>
        <v>93.91</v>
      </c>
      <c r="Q6" s="34">
        <f t="shared" si="3"/>
        <v>3740</v>
      </c>
      <c r="R6" s="34">
        <f t="shared" si="3"/>
        <v>26680</v>
      </c>
      <c r="S6" s="34">
        <f t="shared" si="3"/>
        <v>126.41</v>
      </c>
      <c r="T6" s="34">
        <f t="shared" si="3"/>
        <v>211.06</v>
      </c>
      <c r="U6" s="34">
        <f t="shared" si="3"/>
        <v>24891</v>
      </c>
      <c r="V6" s="34">
        <f t="shared" si="3"/>
        <v>83.4</v>
      </c>
      <c r="W6" s="34">
        <f t="shared" si="3"/>
        <v>298.45</v>
      </c>
      <c r="X6" s="35">
        <f>IF(X7="",NA(),X7)</f>
        <v>97.78</v>
      </c>
      <c r="Y6" s="35">
        <f t="shared" ref="Y6:AG6" si="4">IF(Y7="",NA(),Y7)</f>
        <v>104.02</v>
      </c>
      <c r="Z6" s="35">
        <f t="shared" si="4"/>
        <v>105.68</v>
      </c>
      <c r="AA6" s="35">
        <f t="shared" si="4"/>
        <v>106.76</v>
      </c>
      <c r="AB6" s="35">
        <f t="shared" si="4"/>
        <v>107.03</v>
      </c>
      <c r="AC6" s="35">
        <f t="shared" si="4"/>
        <v>106.55</v>
      </c>
      <c r="AD6" s="35">
        <f t="shared" si="4"/>
        <v>110.01</v>
      </c>
      <c r="AE6" s="35">
        <f t="shared" si="4"/>
        <v>111.21</v>
      </c>
      <c r="AF6" s="35">
        <f t="shared" si="4"/>
        <v>111.71</v>
      </c>
      <c r="AG6" s="35">
        <f t="shared" si="4"/>
        <v>110.05</v>
      </c>
      <c r="AH6" s="34" t="str">
        <f>IF(AH7="","",IF(AH7="-","【-】","【"&amp;SUBSTITUTE(TEXT(AH7,"#,##0.00"),"-","△")&amp;"】"))</f>
        <v>【113.39】</v>
      </c>
      <c r="AI6" s="35">
        <f>IF(AI7="",NA(),AI7)</f>
        <v>0.8</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6888.02</v>
      </c>
      <c r="AU6" s="35">
        <f t="shared" ref="AU6:BC6" si="6">IF(AU7="",NA(),AU7)</f>
        <v>1160.45</v>
      </c>
      <c r="AV6" s="35">
        <f t="shared" si="6"/>
        <v>693.22</v>
      </c>
      <c r="AW6" s="35">
        <f t="shared" si="6"/>
        <v>883.82</v>
      </c>
      <c r="AX6" s="35">
        <f t="shared" si="6"/>
        <v>609.69000000000005</v>
      </c>
      <c r="AY6" s="35">
        <f t="shared" si="6"/>
        <v>963.24</v>
      </c>
      <c r="AZ6" s="35">
        <f t="shared" si="6"/>
        <v>381.53</v>
      </c>
      <c r="BA6" s="35">
        <f t="shared" si="6"/>
        <v>391.54</v>
      </c>
      <c r="BB6" s="35">
        <f t="shared" si="6"/>
        <v>384.34</v>
      </c>
      <c r="BC6" s="35">
        <f t="shared" si="6"/>
        <v>359.47</v>
      </c>
      <c r="BD6" s="34" t="str">
        <f>IF(BD7="","",IF(BD7="-","【-】","【"&amp;SUBSTITUTE(TEXT(BD7,"#,##0.00"),"-","△")&amp;"】"))</f>
        <v>【264.34】</v>
      </c>
      <c r="BE6" s="35">
        <f>IF(BE7="",NA(),BE7)</f>
        <v>268.76</v>
      </c>
      <c r="BF6" s="35">
        <f t="shared" ref="BF6:BN6" si="7">IF(BF7="",NA(),BF7)</f>
        <v>253.98</v>
      </c>
      <c r="BG6" s="35">
        <f t="shared" si="7"/>
        <v>232.62</v>
      </c>
      <c r="BH6" s="35">
        <f t="shared" si="7"/>
        <v>235.84</v>
      </c>
      <c r="BI6" s="35">
        <f t="shared" si="7"/>
        <v>231.97</v>
      </c>
      <c r="BJ6" s="35">
        <f t="shared" si="7"/>
        <v>400.38</v>
      </c>
      <c r="BK6" s="35">
        <f t="shared" si="7"/>
        <v>393.27</v>
      </c>
      <c r="BL6" s="35">
        <f t="shared" si="7"/>
        <v>386.97</v>
      </c>
      <c r="BM6" s="35">
        <f t="shared" si="7"/>
        <v>380.58</v>
      </c>
      <c r="BN6" s="35">
        <f t="shared" si="7"/>
        <v>401.79</v>
      </c>
      <c r="BO6" s="34" t="str">
        <f>IF(BO7="","",IF(BO7="-","【-】","【"&amp;SUBSTITUTE(TEXT(BO7,"#,##0.00"),"-","△")&amp;"】"))</f>
        <v>【274.27】</v>
      </c>
      <c r="BP6" s="35">
        <f>IF(BP7="",NA(),BP7)</f>
        <v>78.41</v>
      </c>
      <c r="BQ6" s="35">
        <f t="shared" ref="BQ6:BY6" si="8">IF(BQ7="",NA(),BQ7)</f>
        <v>83.79</v>
      </c>
      <c r="BR6" s="35">
        <f t="shared" si="8"/>
        <v>87.77</v>
      </c>
      <c r="BS6" s="35">
        <f t="shared" si="8"/>
        <v>90.34</v>
      </c>
      <c r="BT6" s="35">
        <f t="shared" si="8"/>
        <v>91.58</v>
      </c>
      <c r="BU6" s="35">
        <f t="shared" si="8"/>
        <v>96.56</v>
      </c>
      <c r="BV6" s="35">
        <f t="shared" si="8"/>
        <v>100.47</v>
      </c>
      <c r="BW6" s="35">
        <f t="shared" si="8"/>
        <v>101.72</v>
      </c>
      <c r="BX6" s="35">
        <f t="shared" si="8"/>
        <v>102.38</v>
      </c>
      <c r="BY6" s="35">
        <f t="shared" si="8"/>
        <v>100.12</v>
      </c>
      <c r="BZ6" s="34" t="str">
        <f>IF(BZ7="","",IF(BZ7="-","【-】","【"&amp;SUBSTITUTE(TEXT(BZ7,"#,##0.00"),"-","△")&amp;"】"))</f>
        <v>【104.36】</v>
      </c>
      <c r="CA6" s="35">
        <f>IF(CA7="",NA(),CA7)</f>
        <v>231.43</v>
      </c>
      <c r="CB6" s="35">
        <f t="shared" ref="CB6:CJ6" si="9">IF(CB7="",NA(),CB7)</f>
        <v>215.82</v>
      </c>
      <c r="CC6" s="35">
        <f t="shared" si="9"/>
        <v>206.13</v>
      </c>
      <c r="CD6" s="35">
        <f t="shared" si="9"/>
        <v>200.33</v>
      </c>
      <c r="CE6" s="35">
        <f t="shared" si="9"/>
        <v>197.05</v>
      </c>
      <c r="CF6" s="35">
        <f t="shared" si="9"/>
        <v>177.14</v>
      </c>
      <c r="CG6" s="35">
        <f t="shared" si="9"/>
        <v>169.82</v>
      </c>
      <c r="CH6" s="35">
        <f t="shared" si="9"/>
        <v>168.2</v>
      </c>
      <c r="CI6" s="35">
        <f t="shared" si="9"/>
        <v>168.67</v>
      </c>
      <c r="CJ6" s="35">
        <f t="shared" si="9"/>
        <v>174.97</v>
      </c>
      <c r="CK6" s="34" t="str">
        <f>IF(CK7="","",IF(CK7="-","【-】","【"&amp;SUBSTITUTE(TEXT(CK7,"#,##0.00"),"-","△")&amp;"】"))</f>
        <v>【165.71】</v>
      </c>
      <c r="CL6" s="35">
        <f>IF(CL7="",NA(),CL7)</f>
        <v>60.11</v>
      </c>
      <c r="CM6" s="35">
        <f t="shared" ref="CM6:CU6" si="10">IF(CM7="",NA(),CM7)</f>
        <v>60.95</v>
      </c>
      <c r="CN6" s="35">
        <f t="shared" si="10"/>
        <v>61.47</v>
      </c>
      <c r="CO6" s="35">
        <f t="shared" si="10"/>
        <v>62.02</v>
      </c>
      <c r="CP6" s="35">
        <f t="shared" si="10"/>
        <v>63.4</v>
      </c>
      <c r="CQ6" s="35">
        <f t="shared" si="10"/>
        <v>55.64</v>
      </c>
      <c r="CR6" s="35">
        <f t="shared" si="10"/>
        <v>55.13</v>
      </c>
      <c r="CS6" s="35">
        <f t="shared" si="10"/>
        <v>54.77</v>
      </c>
      <c r="CT6" s="35">
        <f t="shared" si="10"/>
        <v>54.92</v>
      </c>
      <c r="CU6" s="35">
        <f t="shared" si="10"/>
        <v>55.63</v>
      </c>
      <c r="CV6" s="34" t="str">
        <f>IF(CV7="","",IF(CV7="-","【-】","【"&amp;SUBSTITUTE(TEXT(CV7,"#,##0.00"),"-","△")&amp;"】"))</f>
        <v>【60.41】</v>
      </c>
      <c r="CW6" s="35">
        <f>IF(CW7="",NA(),CW7)</f>
        <v>83.75</v>
      </c>
      <c r="CX6" s="35">
        <f t="shared" ref="CX6:DF6" si="11">IF(CX7="",NA(),CX7)</f>
        <v>81.06</v>
      </c>
      <c r="CY6" s="35">
        <f t="shared" si="11"/>
        <v>81.75</v>
      </c>
      <c r="CZ6" s="35">
        <f t="shared" si="11"/>
        <v>82.49</v>
      </c>
      <c r="DA6" s="35">
        <f t="shared" si="11"/>
        <v>81.510000000000005</v>
      </c>
      <c r="DB6" s="35">
        <f t="shared" si="11"/>
        <v>83.09</v>
      </c>
      <c r="DC6" s="35">
        <f t="shared" si="11"/>
        <v>83</v>
      </c>
      <c r="DD6" s="35">
        <f t="shared" si="11"/>
        <v>82.89</v>
      </c>
      <c r="DE6" s="35">
        <f t="shared" si="11"/>
        <v>82.66</v>
      </c>
      <c r="DF6" s="35">
        <f t="shared" si="11"/>
        <v>82.04</v>
      </c>
      <c r="DG6" s="34" t="str">
        <f>IF(DG7="","",IF(DG7="-","【-】","【"&amp;SUBSTITUTE(TEXT(DG7,"#,##0.00"),"-","△")&amp;"】"))</f>
        <v>【89.93】</v>
      </c>
      <c r="DH6" s="35">
        <f>IF(DH7="",NA(),DH7)</f>
        <v>46.49</v>
      </c>
      <c r="DI6" s="35">
        <f t="shared" ref="DI6:DQ6" si="12">IF(DI7="",NA(),DI7)</f>
        <v>50.92</v>
      </c>
      <c r="DJ6" s="35">
        <f t="shared" si="12"/>
        <v>52.88</v>
      </c>
      <c r="DK6" s="35">
        <f t="shared" si="12"/>
        <v>54.38</v>
      </c>
      <c r="DL6" s="35">
        <f t="shared" si="12"/>
        <v>53.69</v>
      </c>
      <c r="DM6" s="35">
        <f t="shared" si="12"/>
        <v>39.06</v>
      </c>
      <c r="DN6" s="35">
        <f t="shared" si="12"/>
        <v>46.66</v>
      </c>
      <c r="DO6" s="35">
        <f t="shared" si="12"/>
        <v>47.46</v>
      </c>
      <c r="DP6" s="35">
        <f t="shared" si="12"/>
        <v>48.49</v>
      </c>
      <c r="DQ6" s="35">
        <f t="shared" si="12"/>
        <v>48.05</v>
      </c>
      <c r="DR6" s="34" t="str">
        <f>IF(DR7="","",IF(DR7="-","【-】","【"&amp;SUBSTITUTE(TEXT(DR7,"#,##0.00"),"-","△")&amp;"】"))</f>
        <v>【48.12】</v>
      </c>
      <c r="DS6" s="35">
        <f>IF(DS7="",NA(),DS7)</f>
        <v>15.4</v>
      </c>
      <c r="DT6" s="35">
        <f t="shared" ref="DT6:EB6" si="13">IF(DT7="",NA(),DT7)</f>
        <v>15.38</v>
      </c>
      <c r="DU6" s="35">
        <f t="shared" si="13"/>
        <v>15.81</v>
      </c>
      <c r="DV6" s="35">
        <f t="shared" si="13"/>
        <v>17.239999999999998</v>
      </c>
      <c r="DW6" s="35">
        <f t="shared" si="13"/>
        <v>16.62</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0.28999999999999998</v>
      </c>
      <c r="EE6" s="35">
        <f t="shared" ref="EE6:EM6" si="14">IF(EE7="",NA(),EE7)</f>
        <v>0.52</v>
      </c>
      <c r="EF6" s="35">
        <f t="shared" si="14"/>
        <v>0.32</v>
      </c>
      <c r="EG6" s="35">
        <f t="shared" si="14"/>
        <v>0.37</v>
      </c>
      <c r="EH6" s="35">
        <f t="shared" si="14"/>
        <v>0.2</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412091</v>
      </c>
      <c r="D7" s="37">
        <v>46</v>
      </c>
      <c r="E7" s="37">
        <v>1</v>
      </c>
      <c r="F7" s="37">
        <v>0</v>
      </c>
      <c r="G7" s="37">
        <v>1</v>
      </c>
      <c r="H7" s="37" t="s">
        <v>105</v>
      </c>
      <c r="I7" s="37" t="s">
        <v>106</v>
      </c>
      <c r="J7" s="37" t="s">
        <v>107</v>
      </c>
      <c r="K7" s="37" t="s">
        <v>108</v>
      </c>
      <c r="L7" s="37" t="s">
        <v>109</v>
      </c>
      <c r="M7" s="37" t="s">
        <v>110</v>
      </c>
      <c r="N7" s="38" t="s">
        <v>111</v>
      </c>
      <c r="O7" s="38">
        <v>80.959999999999994</v>
      </c>
      <c r="P7" s="38">
        <v>93.91</v>
      </c>
      <c r="Q7" s="38">
        <v>3740</v>
      </c>
      <c r="R7" s="38">
        <v>26680</v>
      </c>
      <c r="S7" s="38">
        <v>126.41</v>
      </c>
      <c r="T7" s="38">
        <v>211.06</v>
      </c>
      <c r="U7" s="38">
        <v>24891</v>
      </c>
      <c r="V7" s="38">
        <v>83.4</v>
      </c>
      <c r="W7" s="38">
        <v>298.45</v>
      </c>
      <c r="X7" s="38">
        <v>97.78</v>
      </c>
      <c r="Y7" s="38">
        <v>104.02</v>
      </c>
      <c r="Z7" s="38">
        <v>105.68</v>
      </c>
      <c r="AA7" s="38">
        <v>106.76</v>
      </c>
      <c r="AB7" s="38">
        <v>107.03</v>
      </c>
      <c r="AC7" s="38">
        <v>106.55</v>
      </c>
      <c r="AD7" s="38">
        <v>110.01</v>
      </c>
      <c r="AE7" s="38">
        <v>111.21</v>
      </c>
      <c r="AF7" s="38">
        <v>111.71</v>
      </c>
      <c r="AG7" s="38">
        <v>110.05</v>
      </c>
      <c r="AH7" s="38">
        <v>113.39</v>
      </c>
      <c r="AI7" s="38">
        <v>0.8</v>
      </c>
      <c r="AJ7" s="38">
        <v>0</v>
      </c>
      <c r="AK7" s="38">
        <v>0</v>
      </c>
      <c r="AL7" s="38">
        <v>0</v>
      </c>
      <c r="AM7" s="38">
        <v>0</v>
      </c>
      <c r="AN7" s="38">
        <v>9.56</v>
      </c>
      <c r="AO7" s="38">
        <v>2.8</v>
      </c>
      <c r="AP7" s="38">
        <v>1.93</v>
      </c>
      <c r="AQ7" s="38">
        <v>1.72</v>
      </c>
      <c r="AR7" s="38">
        <v>2.64</v>
      </c>
      <c r="AS7" s="38">
        <v>0.85</v>
      </c>
      <c r="AT7" s="38">
        <v>6888.02</v>
      </c>
      <c r="AU7" s="38">
        <v>1160.45</v>
      </c>
      <c r="AV7" s="38">
        <v>693.22</v>
      </c>
      <c r="AW7" s="38">
        <v>883.82</v>
      </c>
      <c r="AX7" s="38">
        <v>609.69000000000005</v>
      </c>
      <c r="AY7" s="38">
        <v>963.24</v>
      </c>
      <c r="AZ7" s="38">
        <v>381.53</v>
      </c>
      <c r="BA7" s="38">
        <v>391.54</v>
      </c>
      <c r="BB7" s="38">
        <v>384.34</v>
      </c>
      <c r="BC7" s="38">
        <v>359.47</v>
      </c>
      <c r="BD7" s="38">
        <v>264.33999999999997</v>
      </c>
      <c r="BE7" s="38">
        <v>268.76</v>
      </c>
      <c r="BF7" s="38">
        <v>253.98</v>
      </c>
      <c r="BG7" s="38">
        <v>232.62</v>
      </c>
      <c r="BH7" s="38">
        <v>235.84</v>
      </c>
      <c r="BI7" s="38">
        <v>231.97</v>
      </c>
      <c r="BJ7" s="38">
        <v>400.38</v>
      </c>
      <c r="BK7" s="38">
        <v>393.27</v>
      </c>
      <c r="BL7" s="38">
        <v>386.97</v>
      </c>
      <c r="BM7" s="38">
        <v>380.58</v>
      </c>
      <c r="BN7" s="38">
        <v>401.79</v>
      </c>
      <c r="BO7" s="38">
        <v>274.27</v>
      </c>
      <c r="BP7" s="38">
        <v>78.41</v>
      </c>
      <c r="BQ7" s="38">
        <v>83.79</v>
      </c>
      <c r="BR7" s="38">
        <v>87.77</v>
      </c>
      <c r="BS7" s="38">
        <v>90.34</v>
      </c>
      <c r="BT7" s="38">
        <v>91.58</v>
      </c>
      <c r="BU7" s="38">
        <v>96.56</v>
      </c>
      <c r="BV7" s="38">
        <v>100.47</v>
      </c>
      <c r="BW7" s="38">
        <v>101.72</v>
      </c>
      <c r="BX7" s="38">
        <v>102.38</v>
      </c>
      <c r="BY7" s="38">
        <v>100.12</v>
      </c>
      <c r="BZ7" s="38">
        <v>104.36</v>
      </c>
      <c r="CA7" s="38">
        <v>231.43</v>
      </c>
      <c r="CB7" s="38">
        <v>215.82</v>
      </c>
      <c r="CC7" s="38">
        <v>206.13</v>
      </c>
      <c r="CD7" s="38">
        <v>200.33</v>
      </c>
      <c r="CE7" s="38">
        <v>197.05</v>
      </c>
      <c r="CF7" s="38">
        <v>177.14</v>
      </c>
      <c r="CG7" s="38">
        <v>169.82</v>
      </c>
      <c r="CH7" s="38">
        <v>168.2</v>
      </c>
      <c r="CI7" s="38">
        <v>168.67</v>
      </c>
      <c r="CJ7" s="38">
        <v>174.97</v>
      </c>
      <c r="CK7" s="38">
        <v>165.71</v>
      </c>
      <c r="CL7" s="38">
        <v>60.11</v>
      </c>
      <c r="CM7" s="38">
        <v>60.95</v>
      </c>
      <c r="CN7" s="38">
        <v>61.47</v>
      </c>
      <c r="CO7" s="38">
        <v>62.02</v>
      </c>
      <c r="CP7" s="38">
        <v>63.4</v>
      </c>
      <c r="CQ7" s="38">
        <v>55.64</v>
      </c>
      <c r="CR7" s="38">
        <v>55.13</v>
      </c>
      <c r="CS7" s="38">
        <v>54.77</v>
      </c>
      <c r="CT7" s="38">
        <v>54.92</v>
      </c>
      <c r="CU7" s="38">
        <v>55.63</v>
      </c>
      <c r="CV7" s="38">
        <v>60.41</v>
      </c>
      <c r="CW7" s="38">
        <v>83.75</v>
      </c>
      <c r="CX7" s="38">
        <v>81.06</v>
      </c>
      <c r="CY7" s="38">
        <v>81.75</v>
      </c>
      <c r="CZ7" s="38">
        <v>82.49</v>
      </c>
      <c r="DA7" s="38">
        <v>81.510000000000005</v>
      </c>
      <c r="DB7" s="38">
        <v>83.09</v>
      </c>
      <c r="DC7" s="38">
        <v>83</v>
      </c>
      <c r="DD7" s="38">
        <v>82.89</v>
      </c>
      <c r="DE7" s="38">
        <v>82.66</v>
      </c>
      <c r="DF7" s="38">
        <v>82.04</v>
      </c>
      <c r="DG7" s="38">
        <v>89.93</v>
      </c>
      <c r="DH7" s="38">
        <v>46.49</v>
      </c>
      <c r="DI7" s="38">
        <v>50.92</v>
      </c>
      <c r="DJ7" s="38">
        <v>52.88</v>
      </c>
      <c r="DK7" s="38">
        <v>54.38</v>
      </c>
      <c r="DL7" s="38">
        <v>53.69</v>
      </c>
      <c r="DM7" s="38">
        <v>39.06</v>
      </c>
      <c r="DN7" s="38">
        <v>46.66</v>
      </c>
      <c r="DO7" s="38">
        <v>47.46</v>
      </c>
      <c r="DP7" s="38">
        <v>48.49</v>
      </c>
      <c r="DQ7" s="38">
        <v>48.05</v>
      </c>
      <c r="DR7" s="38">
        <v>48.12</v>
      </c>
      <c r="DS7" s="38">
        <v>15.4</v>
      </c>
      <c r="DT7" s="38">
        <v>15.38</v>
      </c>
      <c r="DU7" s="38">
        <v>15.81</v>
      </c>
      <c r="DV7" s="38">
        <v>17.239999999999998</v>
      </c>
      <c r="DW7" s="38">
        <v>16.62</v>
      </c>
      <c r="DX7" s="38">
        <v>8.8699999999999992</v>
      </c>
      <c r="DY7" s="38">
        <v>9.85</v>
      </c>
      <c r="DZ7" s="38">
        <v>9.7100000000000009</v>
      </c>
      <c r="EA7" s="38">
        <v>12.79</v>
      </c>
      <c r="EB7" s="38">
        <v>13.39</v>
      </c>
      <c r="EC7" s="38">
        <v>15.89</v>
      </c>
      <c r="ED7" s="38">
        <v>0.28999999999999998</v>
      </c>
      <c r="EE7" s="38">
        <v>0.52</v>
      </c>
      <c r="EF7" s="38">
        <v>0.32</v>
      </c>
      <c r="EG7" s="38">
        <v>0.37</v>
      </c>
      <c r="EH7" s="38">
        <v>0.2</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2019-01-28T01:39:11Z</cp:lastPrinted>
  <dcterms:created xsi:type="dcterms:W3CDTF">2018-12-03T08:38:24Z</dcterms:created>
  <dcterms:modified xsi:type="dcterms:W3CDTF">2019-02-01T01:56:14Z</dcterms:modified>
  <cp:category/>
</cp:coreProperties>
</file>