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0.3\共有フォルダ\環境水道課\◆経営比較分析表◆\"/>
    </mc:Choice>
  </mc:AlternateContent>
  <workbookProtection workbookPassword="B501" lockStructure="1"/>
  <bookViews>
    <workbookView xWindow="0" yWindow="0" windowWidth="20490" windowHeight="793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B10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AD10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<sst xmlns="http://schemas.openxmlformats.org/spreadsheetml/2006/main" count="221" uniqueCount="111">
  <si>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</si>
  <si>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</si>
  <si>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</si>
  <si>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</si>
  <si>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</si>
  <si>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</si>
  <si>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</si>
  <si>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</si>
  <si>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</si>
  <si>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</si>
  <si>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</si>
  <si>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</si>
  <si>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</si>
  <si>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</si>
  <si>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</si>
  <si>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</si>
  <si>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</si>
  <si>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</si>
  <si>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</si>
  <si>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</si>
  <si>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</si>
  <si>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</si>
  <si>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</si>
  <si>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</si>
  <si>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</si>
  <si>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</si>
  <si>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</si>
  <si>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</si>
  <si>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</si>
  <si>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</si>
  <si>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</si>
  <si>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</si>
  <si>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</si>
  <si>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</si>
  <si>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</si>
  <si>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</si>
  <si>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</si>
  <si>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</si>
  <si>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</si>
  <si>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</si>
  <si>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</si>
  <si>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</si>
  <si>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</si>
  <si>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</si>
  <si>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</si>
  <si>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</si>
  <si>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</si>
  <si>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</si>
  <si>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</si>
  <si>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</si>
  <si>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</si>
  <si>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</si>
  <si>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</si>
  <si>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</si>
  <si>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</si>
  <si>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</si>
  <si>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</si>
  <si>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</si>
  <si>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</si>
  <si>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</si>
  <si>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</si>
  <si>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</si>
  <si>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</si>
  <si>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</si>
  <si>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</si>
  <si>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</si>
  <si>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</si>
  <si>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</si>
  <si>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</si>
  <si>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</si>
  <si>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</si>
  <si>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</si>
  <si>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</si>
  <si>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</si>
  <si>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</si>
  <si>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</si>
  <si>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</si>
  <si>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</si>
  <si>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</si>
  <si>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</si>
  <si>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</si>
  <si>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</si>
  <si>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</si>
  <si>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</si>
  <si>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</si>
  <si>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</si>
  <si>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</si>
  <si>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</si>
  <si>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</si>
  <si>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</si>
  <si>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</si>
  <si>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</si>
  <si>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</si>
  <si>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</si>
  <si>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</si>
  <si>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</si>
  <si>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佐賀県　嬉野市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</si>
  <si>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</si>
  <si>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</si>
  <si>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</si>
  <si>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</si>
  <si>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</si>
  <si>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</si>
  <si>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</si>
  <si>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</si>
  <si>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</si>
  <si>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</si>
  <si>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</si>
  <si>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平成５年度から整備を開始しており、管渠等の老朽化はまだ発生していない。</t>
    <rPh sb="5" eb="6">
      <t>ド</t>
    </rPh>
    <phoneticPr fontId="4"/>
  </si>
  <si>
    <t>①収益的収支比率は、年々向上しているが、平成26年度は72.28％となっており、経常収支は赤字である。経常収益については、使用料以外の収入に依存しているため、料金の見直しも含め経営改善を図っていく。
④企業債残高対事業規模比率は、類似団体より著しく高い値で推移しており、料金の見直しと加入者の増加による収入の増加が必要である。
⑤経費回収率は、類似団体の平均値より著しく低くなっているため、業務の効率化、料金の見直し等による適正な使用料収入の確保が必要とされる。
⑥汚水処理原価は、類似団体より高く推移しており、施設の効率化を高めることが必要とされる。
⑦施設利用率は、平均値より低く推移している。４箇所ある処理場の統合を含め、施設の効率を高めていくための検討が必要である。
⑧水洗化率は、平均値を下回っている。今後も普及拡大に向けた広報等を行うことが必要である。</t>
    <rPh sb="1" eb="3">
      <t>シュウエキ</t>
    </rPh>
    <rPh sb="3" eb="4">
      <t>テキ</t>
    </rPh>
    <rPh sb="4" eb="6">
      <t>シュウシ</t>
    </rPh>
    <rPh sb="6" eb="8">
      <t>ヒリツ</t>
    </rPh>
    <rPh sb="10" eb="12">
      <t>ネンネン</t>
    </rPh>
    <rPh sb="12" eb="14">
      <t>コウジョウ</t>
    </rPh>
    <rPh sb="20" eb="22">
      <t>ヘイセイ</t>
    </rPh>
    <rPh sb="24" eb="26">
      <t>ネンド</t>
    </rPh>
    <rPh sb="40" eb="42">
      <t>ケイジョウ</t>
    </rPh>
    <rPh sb="42" eb="44">
      <t>シュウシ</t>
    </rPh>
    <rPh sb="45" eb="47">
      <t>アカジ</t>
    </rPh>
    <rPh sb="51" eb="53">
      <t>ケイジョウ</t>
    </rPh>
    <rPh sb="53" eb="55">
      <t>シュウエキ</t>
    </rPh>
    <rPh sb="61" eb="64">
      <t>シヨウリョウ</t>
    </rPh>
    <rPh sb="64" eb="66">
      <t>イガイ</t>
    </rPh>
    <rPh sb="67" eb="69">
      <t>シュウニュウ</t>
    </rPh>
    <rPh sb="70" eb="72">
      <t>イゾン</t>
    </rPh>
    <rPh sb="79" eb="81">
      <t>リョウキン</t>
    </rPh>
    <rPh sb="82" eb="84">
      <t>ミナオ</t>
    </rPh>
    <rPh sb="86" eb="87">
      <t>フク</t>
    </rPh>
    <rPh sb="88" eb="90">
      <t>ケイエイ</t>
    </rPh>
    <rPh sb="90" eb="92">
      <t>カイゼン</t>
    </rPh>
    <rPh sb="93" eb="94">
      <t>ハカ</t>
    </rPh>
    <rPh sb="102" eb="104">
      <t>キギョウ</t>
    </rPh>
    <rPh sb="104" eb="105">
      <t>サイ</t>
    </rPh>
    <rPh sb="105" eb="107">
      <t>ザンダカ</t>
    </rPh>
    <rPh sb="107" eb="108">
      <t>タイ</t>
    </rPh>
    <rPh sb="108" eb="110">
      <t>ジギョウ</t>
    </rPh>
    <rPh sb="110" eb="112">
      <t>キボ</t>
    </rPh>
    <rPh sb="112" eb="114">
      <t>ヒリツ</t>
    </rPh>
    <rPh sb="116" eb="118">
      <t>ルイジ</t>
    </rPh>
    <rPh sb="118" eb="120">
      <t>ダンタイ</t>
    </rPh>
    <rPh sb="122" eb="123">
      <t>イチジル</t>
    </rPh>
    <rPh sb="125" eb="126">
      <t>タカ</t>
    </rPh>
    <rPh sb="127" eb="128">
      <t>アタイ</t>
    </rPh>
    <rPh sb="129" eb="131">
      <t>スイイ</t>
    </rPh>
    <rPh sb="136" eb="138">
      <t>リョウキン</t>
    </rPh>
    <rPh sb="139" eb="141">
      <t>ミナオ</t>
    </rPh>
    <rPh sb="143" eb="146">
      <t>カニュウシャ</t>
    </rPh>
    <rPh sb="148" eb="149">
      <t>カ</t>
    </rPh>
    <rPh sb="155" eb="156">
      <t>ゾウ</t>
    </rPh>
    <rPh sb="156" eb="157">
      <t>カ</t>
    </rPh>
    <rPh sb="158" eb="160">
      <t>ヒツヨウ</t>
    </rPh>
    <rPh sb="167" eb="169">
      <t>ケイヒ</t>
    </rPh>
    <rPh sb="169" eb="171">
      <t>カイシュウ</t>
    </rPh>
    <rPh sb="171" eb="172">
      <t>リツ</t>
    </rPh>
    <rPh sb="174" eb="176">
      <t>ルイジ</t>
    </rPh>
    <rPh sb="176" eb="178">
      <t>ダンタイ</t>
    </rPh>
    <rPh sb="179" eb="181">
      <t>ヘイキン</t>
    </rPh>
    <rPh sb="181" eb="182">
      <t>アタイ</t>
    </rPh>
    <rPh sb="184" eb="185">
      <t>イチジル</t>
    </rPh>
    <rPh sb="187" eb="188">
      <t>ヒク</t>
    </rPh>
    <rPh sb="197" eb="199">
      <t>ギョウム</t>
    </rPh>
    <rPh sb="200" eb="202">
      <t>コウリツ</t>
    </rPh>
    <rPh sb="202" eb="203">
      <t>カ</t>
    </rPh>
    <rPh sb="204" eb="206">
      <t>リョウキン</t>
    </rPh>
    <rPh sb="207" eb="209">
      <t>ミナオ</t>
    </rPh>
    <rPh sb="210" eb="211">
      <t>トウ</t>
    </rPh>
    <rPh sb="214" eb="216">
      <t>テキセイ</t>
    </rPh>
    <rPh sb="217" eb="220">
      <t>シヨウリョウ</t>
    </rPh>
    <rPh sb="220" eb="222">
      <t>シュウニュウ</t>
    </rPh>
    <rPh sb="223" eb="225">
      <t>カクホ</t>
    </rPh>
    <rPh sb="226" eb="228">
      <t>ヒツヨウ</t>
    </rPh>
    <rPh sb="236" eb="238">
      <t>オスイ</t>
    </rPh>
    <rPh sb="238" eb="240">
      <t>ショリ</t>
    </rPh>
    <rPh sb="240" eb="242">
      <t>ゲンカ</t>
    </rPh>
    <rPh sb="244" eb="246">
      <t>ルイジ</t>
    </rPh>
    <rPh sb="246" eb="248">
      <t>ダンタイ</t>
    </rPh>
    <rPh sb="250" eb="251">
      <t>タカ</t>
    </rPh>
    <rPh sb="252" eb="254">
      <t>スイイ</t>
    </rPh>
    <rPh sb="259" eb="261">
      <t>シセツ</t>
    </rPh>
    <rPh sb="262" eb="265">
      <t>コウリツカ</t>
    </rPh>
    <rPh sb="266" eb="267">
      <t>タカ</t>
    </rPh>
    <rPh sb="272" eb="274">
      <t>ヒツヨウ</t>
    </rPh>
    <rPh sb="283" eb="285">
      <t>シセツ</t>
    </rPh>
    <rPh sb="285" eb="287">
      <t>リヨウ</t>
    </rPh>
    <rPh sb="287" eb="288">
      <t>リツ</t>
    </rPh>
    <rPh sb="290" eb="292">
      <t>ヘイキン</t>
    </rPh>
    <rPh sb="292" eb="293">
      <t>アタイ</t>
    </rPh>
    <rPh sb="295" eb="296">
      <t>ヒク</t>
    </rPh>
    <rPh sb="297" eb="299">
      <t>スイイ</t>
    </rPh>
    <rPh sb="305" eb="307">
      <t>カショ</t>
    </rPh>
    <rPh sb="309" eb="312">
      <t>ショリジョウ</t>
    </rPh>
    <rPh sb="313" eb="315">
      <t>トウゴウ</t>
    </rPh>
    <rPh sb="316" eb="317">
      <t>フク</t>
    </rPh>
    <rPh sb="319" eb="321">
      <t>シセツ</t>
    </rPh>
    <rPh sb="322" eb="324">
      <t>コウリツ</t>
    </rPh>
    <rPh sb="325" eb="326">
      <t>タカ</t>
    </rPh>
    <rPh sb="333" eb="335">
      <t>ケントウ</t>
    </rPh>
    <rPh sb="336" eb="338">
      <t>ヒツヨウ</t>
    </rPh>
    <rPh sb="346" eb="349">
      <t>スイセンカ</t>
    </rPh>
    <rPh sb="349" eb="350">
      <t>リツ</t>
    </rPh>
    <rPh sb="352" eb="354">
      <t>ヘイキン</t>
    </rPh>
    <rPh sb="354" eb="355">
      <t>チ</t>
    </rPh>
    <rPh sb="356" eb="358">
      <t>シタマワ</t>
    </rPh>
    <rPh sb="363" eb="365">
      <t>コンゴ</t>
    </rPh>
    <rPh sb="366" eb="368">
      <t>フキュウ</t>
    </rPh>
    <rPh sb="368" eb="370">
      <t>カクダイ</t>
    </rPh>
    <rPh sb="371" eb="372">
      <t>ム</t>
    </rPh>
    <rPh sb="374" eb="376">
      <t>コウホウ</t>
    </rPh>
    <rPh sb="376" eb="377">
      <t>トウ</t>
    </rPh>
    <rPh sb="378" eb="379">
      <t>オコナ</t>
    </rPh>
    <rPh sb="383" eb="385">
      <t>ヒツヨウ</t>
    </rPh>
    <phoneticPr fontId="4"/>
  </si>
  <si>
    <t>　現在、農業集落排水と公共下水道の料金体系が異なるため、料金体系を統一する予定である。また、農業集落排水は処理場が４箇所あり、汚水処理施設の効率化のために、処理場の統合等も検討している。今後の適正な使用料収入の確保、汚水処理費の削減等により、経営の改善を図りたい。</t>
    <rPh sb="1" eb="3">
      <t>ゲンザイ</t>
    </rPh>
    <rPh sb="4" eb="6">
      <t>ノウギョウ</t>
    </rPh>
    <rPh sb="6" eb="8">
      <t>シュウラク</t>
    </rPh>
    <rPh sb="8" eb="10">
      <t>ハイスイ</t>
    </rPh>
    <rPh sb="11" eb="13">
      <t>コウキョウ</t>
    </rPh>
    <rPh sb="13" eb="16">
      <t>ゲスイドウ</t>
    </rPh>
    <rPh sb="17" eb="19">
      <t>リョウキン</t>
    </rPh>
    <rPh sb="19" eb="21">
      <t>タイケイ</t>
    </rPh>
    <rPh sb="22" eb="23">
      <t>コト</t>
    </rPh>
    <rPh sb="28" eb="30">
      <t>リョウキン</t>
    </rPh>
    <rPh sb="30" eb="32">
      <t>タイケイ</t>
    </rPh>
    <rPh sb="33" eb="35">
      <t>トウイツ</t>
    </rPh>
    <rPh sb="37" eb="39">
      <t>ヨテイ</t>
    </rPh>
    <rPh sb="46" eb="48">
      <t>ノウギョウ</t>
    </rPh>
    <rPh sb="48" eb="50">
      <t>シュウラク</t>
    </rPh>
    <rPh sb="50" eb="52">
      <t>ハイスイ</t>
    </rPh>
    <rPh sb="53" eb="56">
      <t>ショリジョウ</t>
    </rPh>
    <rPh sb="58" eb="60">
      <t>カショ</t>
    </rPh>
    <rPh sb="63" eb="65">
      <t>オスイ</t>
    </rPh>
    <rPh sb="65" eb="67">
      <t>ショリ</t>
    </rPh>
    <rPh sb="67" eb="69">
      <t>シセツ</t>
    </rPh>
    <rPh sb="70" eb="73">
      <t>コウリツカ</t>
    </rPh>
    <rPh sb="78" eb="81">
      <t>ショリジョウ</t>
    </rPh>
    <rPh sb="82" eb="84">
      <t>トウゴウ</t>
    </rPh>
    <rPh sb="84" eb="85">
      <t>トウ</t>
    </rPh>
    <rPh sb="86" eb="88">
      <t>ケントウ</t>
    </rPh>
    <rPh sb="93" eb="95">
      <t>コンゴ</t>
    </rPh>
    <rPh sb="96" eb="98">
      <t>テキセイ</t>
    </rPh>
    <rPh sb="99" eb="102">
      <t>シヨウリョウ</t>
    </rPh>
    <rPh sb="102" eb="104">
      <t>シュウニュウ</t>
    </rPh>
    <rPh sb="105" eb="107">
      <t>カクホ</t>
    </rPh>
    <rPh sb="108" eb="110">
      <t>オスイ</t>
    </rPh>
    <rPh sb="110" eb="112">
      <t>ショリ</t>
    </rPh>
    <rPh sb="112" eb="113">
      <t>ヒ</t>
    </rPh>
    <rPh sb="114" eb="116">
      <t>サクゲン</t>
    </rPh>
    <rPh sb="116" eb="117">
      <t>トウ</t>
    </rPh>
    <rPh sb="121" eb="123">
      <t>ケイエイ</t>
    </rPh>
    <rPh sb="124" eb="126">
      <t>カイゼン</t>
    </rPh>
    <rPh sb="127" eb="128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</si>
</sst>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844872"/>
        <c:axId val="138497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44872"/>
        <c:axId val="138497208"/>
      </c:lineChart>
      <c:dateAx>
        <c:axId val="241844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8497208"/>
        <c:crosses val="autoZero"/>
        <c:auto val="1"/>
        <c:lblOffset val="100"/>
        <c:baseTimeUnit val="years"/>
      </c:dateAx>
      <c:valAx>
        <c:axId val="138497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844872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36.5</c:v>
                </c:pt>
                <c:pt idx="1">
                  <c:v>21.67</c:v>
                </c:pt>
                <c:pt idx="2">
                  <c:v>32.42</c:v>
                </c:pt>
                <c:pt idx="3">
                  <c:v>40.94</c:v>
                </c:pt>
                <c:pt idx="4">
                  <c:v>40.94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99160"/>
        <c:axId val="24279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54.23</c:v>
                </c:pt>
                <c:pt idx="1">
                  <c:v>55.2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799160"/>
        <c:axId val="242799552"/>
      </c:lineChart>
      <c:dateAx>
        <c:axId val="242799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799552"/>
        <c:crosses val="autoZero"/>
        <c:auto val="1"/>
        <c:lblOffset val="100"/>
        <c:baseTimeUnit val="years"/>
      </c:dateAx>
      <c:valAx>
        <c:axId val="24279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799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82.49</c:v>
                </c:pt>
                <c:pt idx="1">
                  <c:v>63.42</c:v>
                </c:pt>
                <c:pt idx="2">
                  <c:v>67.510000000000005</c:v>
                </c:pt>
                <c:pt idx="3">
                  <c:v>73.150000000000006</c:v>
                </c:pt>
                <c:pt idx="4">
                  <c:v>76.849999999999994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00728"/>
        <c:axId val="24280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83.61</c:v>
                </c:pt>
                <c:pt idx="1">
                  <c:v>83.73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800728"/>
        <c:axId val="242801120"/>
      </c:lineChart>
      <c:dateAx>
        <c:axId val="242800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801120"/>
        <c:crosses val="autoZero"/>
        <c:auto val="1"/>
        <c:lblOffset val="100"/>
        <c:baseTimeUnit val="years"/>
      </c:dateAx>
      <c:valAx>
        <c:axId val="24280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800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57.87</c:v>
                </c:pt>
                <c:pt idx="1">
                  <c:v>60.72</c:v>
                </c:pt>
                <c:pt idx="2">
                  <c:v>63.15</c:v>
                </c:pt>
                <c:pt idx="3">
                  <c:v>58.04</c:v>
                </c:pt>
                <c:pt idx="4">
                  <c:v>72.28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954040"/>
        <c:axId val="24194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54040"/>
        <c:axId val="241946288"/>
      </c:lineChart>
      <c:dateAx>
        <c:axId val="241954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946288"/>
        <c:crosses val="autoZero"/>
        <c:auto val="1"/>
        <c:lblOffset val="100"/>
        <c:baseTimeUnit val="years"/>
      </c:dateAx>
      <c:valAx>
        <c:axId val="24194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954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28528"/>
        <c:axId val="24264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728528"/>
        <c:axId val="242645872"/>
      </c:lineChart>
      <c:dateAx>
        <c:axId val="24272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645872"/>
        <c:crosses val="autoZero"/>
        <c:auto val="1"/>
        <c:lblOffset val="100"/>
        <c:baseTimeUnit val="years"/>
      </c:dateAx>
      <c:valAx>
        <c:axId val="24264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72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99656"/>
        <c:axId val="242750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99656"/>
        <c:axId val="242750544"/>
      </c:lineChart>
      <c:dateAx>
        <c:axId val="242699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750544"/>
        <c:crosses val="autoZero"/>
        <c:auto val="1"/>
        <c:lblOffset val="100"/>
        <c:baseTimeUnit val="years"/>
      </c:dateAx>
      <c:valAx>
        <c:axId val="242750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699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51720"/>
        <c:axId val="242752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751720"/>
        <c:axId val="242752112"/>
      </c:lineChart>
      <c:dateAx>
        <c:axId val="242751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752112"/>
        <c:crosses val="autoZero"/>
        <c:auto val="1"/>
        <c:lblOffset val="100"/>
        <c:baseTimeUnit val="years"/>
      </c:dateAx>
      <c:valAx>
        <c:axId val="24275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751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53288"/>
        <c:axId val="242753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753288"/>
        <c:axId val="242753680"/>
      </c:lineChart>
      <c:dateAx>
        <c:axId val="242753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753680"/>
        <c:crosses val="autoZero"/>
        <c:auto val="1"/>
        <c:lblOffset val="100"/>
        <c:baseTimeUnit val="years"/>
      </c:dateAx>
      <c:valAx>
        <c:axId val="242753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753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5028.3599999999997</c:v>
                </c:pt>
                <c:pt idx="1">
                  <c:v>7001.21</c:v>
                </c:pt>
                <c:pt idx="2">
                  <c:v>5917.15</c:v>
                </c:pt>
                <c:pt idx="3">
                  <c:v>4906.8900000000003</c:v>
                </c:pt>
                <c:pt idx="4">
                  <c:v>3743.87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81624"/>
        <c:axId val="24248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1267.26</c:v>
                </c:pt>
                <c:pt idx="1">
                  <c:v>1239.2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81624"/>
        <c:axId val="242482016"/>
      </c:lineChart>
      <c:dateAx>
        <c:axId val="242481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482016"/>
        <c:crosses val="autoZero"/>
        <c:auto val="1"/>
        <c:lblOffset val="100"/>
        <c:baseTimeUnit val="years"/>
      </c:dateAx>
      <c:valAx>
        <c:axId val="24248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481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25.69</c:v>
                </c:pt>
                <c:pt idx="1">
                  <c:v>21.73</c:v>
                </c:pt>
                <c:pt idx="2">
                  <c:v>24.25</c:v>
                </c:pt>
                <c:pt idx="3">
                  <c:v>26.67</c:v>
                </c:pt>
                <c:pt idx="4">
                  <c:v>28.16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314840"/>
        <c:axId val="242483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53.42</c:v>
                </c:pt>
                <c:pt idx="1">
                  <c:v>51.56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14840"/>
        <c:axId val="242483192"/>
      </c:lineChart>
      <c:dateAx>
        <c:axId val="135314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483192"/>
        <c:crosses val="autoZero"/>
        <c:auto val="1"/>
        <c:lblOffset val="100"/>
        <c:baseTimeUnit val="years"/>
      </c:dateAx>
      <c:valAx>
        <c:axId val="242483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5314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466.13</c:v>
                </c:pt>
                <c:pt idx="1">
                  <c:v>527.49</c:v>
                </c:pt>
                <c:pt idx="2">
                  <c:v>474.86</c:v>
                </c:pt>
                <c:pt idx="3">
                  <c:v>421.91</c:v>
                </c:pt>
                <c:pt idx="4">
                  <c:v>420.15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84368"/>
        <c:axId val="242484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269.12</c:v>
                </c:pt>
                <c:pt idx="1">
                  <c:v>283.26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84368"/>
        <c:axId val="242484760"/>
      </c:lineChart>
      <c:dateAx>
        <c:axId val="242484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484760"/>
        <c:crosses val="autoZero"/>
        <c:auto val="1"/>
        <c:lblOffset val="100"/>
        <c:baseTimeUnit val="years"/>
      </c:dateAx>
      <c:valAx>
        <c:axId val="242484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484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48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佐賀県　嬉野市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5" t="s">
        <v>1</v>
      </c>
      <c r="C7" s="75"/>
      <c r="D7" s="75"/>
      <c r="E7" s="75"/>
      <c r="F7" s="75"/>
      <c r="G7" s="75"/>
      <c r="H7" s="75"/>
      <c r="I7" s="75" t="s">
        <v>2</v>
      </c>
      <c r="J7" s="75"/>
      <c r="K7" s="75"/>
      <c r="L7" s="75"/>
      <c r="M7" s="75"/>
      <c r="N7" s="75"/>
      <c r="O7" s="75"/>
      <c r="P7" s="75" t="s">
        <v>3</v>
      </c>
      <c r="Q7" s="75"/>
      <c r="R7" s="75"/>
      <c r="S7" s="75"/>
      <c r="T7" s="75"/>
      <c r="U7" s="75"/>
      <c r="V7" s="75"/>
      <c r="W7" s="75" t="s">
        <v>4</v>
      </c>
      <c r="X7" s="75"/>
      <c r="Y7" s="75"/>
      <c r="Z7" s="75"/>
      <c r="AA7" s="75"/>
      <c r="AB7" s="75"/>
      <c r="AC7" s="75"/>
      <c r="AD7" s="3"/>
      <c r="AE7" s="3"/>
      <c r="AF7" s="3"/>
      <c r="AG7" s="3"/>
      <c r="AH7" s="3"/>
      <c r="AI7" s="3"/>
      <c r="AJ7" s="3"/>
      <c r="AK7" s="3"/>
      <c r="AL7" s="75" t="s">
        <v>5</v>
      </c>
      <c r="AM7" s="75"/>
      <c r="AN7" s="75"/>
      <c r="AO7" s="75"/>
      <c r="AP7" s="75"/>
      <c r="AQ7" s="75"/>
      <c r="AR7" s="75"/>
      <c r="AS7" s="75"/>
      <c r="AT7" s="75" t="s">
        <v>6</v>
      </c>
      <c r="AU7" s="75"/>
      <c r="AV7" s="75"/>
      <c r="AW7" s="75"/>
      <c r="AX7" s="75"/>
      <c r="AY7" s="75"/>
      <c r="AZ7" s="75"/>
      <c r="BA7" s="75"/>
      <c r="BB7" s="75" t="s">
        <v>7</v>
      </c>
      <c r="BC7" s="75"/>
      <c r="BD7" s="75"/>
      <c r="BE7" s="75"/>
      <c r="BF7" s="75"/>
      <c r="BG7" s="75"/>
      <c r="BH7" s="75"/>
      <c r="BI7" s="75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6" t="str">
        <f>データ!I6</f>
        <v>法非適用</v>
      </c>
      <c r="C8" s="76"/>
      <c r="D8" s="76"/>
      <c r="E8" s="76"/>
      <c r="F8" s="76"/>
      <c r="G8" s="76"/>
      <c r="H8" s="76"/>
      <c r="I8" s="76" t="str">
        <f>データ!J6</f>
        <v>下水道事業</v>
      </c>
      <c r="J8" s="76"/>
      <c r="K8" s="76"/>
      <c r="L8" s="76"/>
      <c r="M8" s="76"/>
      <c r="N8" s="76"/>
      <c r="O8" s="76"/>
      <c r="P8" s="76" t="str">
        <f>データ!K6</f>
        <v>農業集落排水</v>
      </c>
      <c r="Q8" s="76"/>
      <c r="R8" s="76"/>
      <c r="S8" s="76"/>
      <c r="T8" s="76"/>
      <c r="U8" s="76"/>
      <c r="V8" s="76"/>
      <c r="W8" s="76" t="str">
        <f>データ!L6</f>
        <v>F2</v>
      </c>
      <c r="X8" s="76"/>
      <c r="Y8" s="76"/>
      <c r="Z8" s="76"/>
      <c r="AA8" s="76"/>
      <c r="AB8" s="76"/>
      <c r="AC8" s="76"/>
      <c r="AD8" s="3"/>
      <c r="AE8" s="3"/>
      <c r="AF8" s="3"/>
      <c r="AG8" s="3"/>
      <c r="AH8" s="3"/>
      <c r="AI8" s="3"/>
      <c r="AJ8" s="3"/>
      <c r="AK8" s="3"/>
      <c r="AL8" s="70">
        <f>データ!R6</f>
        <v>27703</v>
      </c>
      <c r="AM8" s="70"/>
      <c r="AN8" s="70"/>
      <c r="AO8" s="70"/>
      <c r="AP8" s="70"/>
      <c r="AQ8" s="70"/>
      <c r="AR8" s="70"/>
      <c r="AS8" s="70"/>
      <c r="AT8" s="69">
        <f>データ!S6</f>
        <v>126.41</v>
      </c>
      <c r="AU8" s="69"/>
      <c r="AV8" s="69"/>
      <c r="AW8" s="69"/>
      <c r="AX8" s="69"/>
      <c r="AY8" s="69"/>
      <c r="AZ8" s="69"/>
      <c r="BA8" s="69"/>
      <c r="BB8" s="69">
        <f>データ!T6</f>
        <v>219.15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9</v>
      </c>
      <c r="BM8" s="74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75" t="s">
        <v>11</v>
      </c>
      <c r="C9" s="75"/>
      <c r="D9" s="75"/>
      <c r="E9" s="75"/>
      <c r="F9" s="75"/>
      <c r="G9" s="75"/>
      <c r="H9" s="75"/>
      <c r="I9" s="75" t="s">
        <v>12</v>
      </c>
      <c r="J9" s="75"/>
      <c r="K9" s="75"/>
      <c r="L9" s="75"/>
      <c r="M9" s="75"/>
      <c r="N9" s="75"/>
      <c r="O9" s="75"/>
      <c r="P9" s="75" t="s">
        <v>13</v>
      </c>
      <c r="Q9" s="75"/>
      <c r="R9" s="75"/>
      <c r="S9" s="75"/>
      <c r="T9" s="75"/>
      <c r="U9" s="75"/>
      <c r="V9" s="75"/>
      <c r="W9" s="75" t="s">
        <v>14</v>
      </c>
      <c r="X9" s="75"/>
      <c r="Y9" s="75"/>
      <c r="Z9" s="75"/>
      <c r="AA9" s="75"/>
      <c r="AB9" s="75"/>
      <c r="AC9" s="75"/>
      <c r="AD9" s="75" t="s">
        <v>15</v>
      </c>
      <c r="AE9" s="75"/>
      <c r="AF9" s="75"/>
      <c r="AG9" s="75"/>
      <c r="AH9" s="75"/>
      <c r="AI9" s="75"/>
      <c r="AJ9" s="75"/>
      <c r="AK9" s="3"/>
      <c r="AL9" s="75" t="s">
        <v>16</v>
      </c>
      <c r="AM9" s="75"/>
      <c r="AN9" s="75"/>
      <c r="AO9" s="75"/>
      <c r="AP9" s="75"/>
      <c r="AQ9" s="75"/>
      <c r="AR9" s="75"/>
      <c r="AS9" s="75"/>
      <c r="AT9" s="75" t="s">
        <v>17</v>
      </c>
      <c r="AU9" s="75"/>
      <c r="AV9" s="75"/>
      <c r="AW9" s="75"/>
      <c r="AX9" s="75"/>
      <c r="AY9" s="75"/>
      <c r="AZ9" s="75"/>
      <c r="BA9" s="75"/>
      <c r="BB9" s="75" t="s">
        <v>18</v>
      </c>
      <c r="BC9" s="75"/>
      <c r="BD9" s="75"/>
      <c r="BE9" s="75"/>
      <c r="BF9" s="75"/>
      <c r="BG9" s="75"/>
      <c r="BH9" s="75"/>
      <c r="BI9" s="75"/>
      <c r="BJ9" s="3"/>
      <c r="BK9" s="3"/>
      <c r="BL9" s="67" t="s">
        <v>19</v>
      </c>
      <c r="BM9" s="68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9" t="str">
        <f>データ!M6</f>
        <v>-</v>
      </c>
      <c r="C10" s="69"/>
      <c r="D10" s="69"/>
      <c r="E10" s="69"/>
      <c r="F10" s="69"/>
      <c r="G10" s="69"/>
      <c r="H10" s="69"/>
      <c r="I10" s="69" t="str">
        <f>データ!N6</f>
        <v>該当数値なし</v>
      </c>
      <c r="J10" s="69"/>
      <c r="K10" s="69"/>
      <c r="L10" s="69"/>
      <c r="M10" s="69"/>
      <c r="N10" s="69"/>
      <c r="O10" s="69"/>
      <c r="P10" s="69">
        <f>データ!O6</f>
        <v>23.64</v>
      </c>
      <c r="Q10" s="69"/>
      <c r="R10" s="69"/>
      <c r="S10" s="69"/>
      <c r="T10" s="69"/>
      <c r="U10" s="69"/>
      <c r="V10" s="69"/>
      <c r="W10" s="69">
        <f>データ!P6</f>
        <v>100</v>
      </c>
      <c r="X10" s="69"/>
      <c r="Y10" s="69"/>
      <c r="Z10" s="69"/>
      <c r="AA10" s="69"/>
      <c r="AB10" s="69"/>
      <c r="AC10" s="69"/>
      <c r="AD10" s="70">
        <f>データ!Q6</f>
        <v>2700</v>
      </c>
      <c r="AE10" s="70"/>
      <c r="AF10" s="70"/>
      <c r="AG10" s="70"/>
      <c r="AH10" s="70"/>
      <c r="AI10" s="70"/>
      <c r="AJ10" s="70"/>
      <c r="AK10" s="2"/>
      <c r="AL10" s="70">
        <f>データ!U6</f>
        <v>6493</v>
      </c>
      <c r="AM10" s="70"/>
      <c r="AN10" s="70"/>
      <c r="AO10" s="70"/>
      <c r="AP10" s="70"/>
      <c r="AQ10" s="70"/>
      <c r="AR10" s="70"/>
      <c r="AS10" s="70"/>
      <c r="AT10" s="69">
        <f>データ!V6</f>
        <v>2.79</v>
      </c>
      <c r="AU10" s="69"/>
      <c r="AV10" s="69"/>
      <c r="AW10" s="69"/>
      <c r="AX10" s="69"/>
      <c r="AY10" s="69"/>
      <c r="AZ10" s="69"/>
      <c r="BA10" s="69"/>
      <c r="BB10" s="69">
        <f>データ!W6</f>
        <v>2327.2399999999998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1" t="s">
        <v>109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80" t="s">
        <v>51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/>
      <c r="X3" s="86" t="s">
        <v>52</v>
      </c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 t="s">
        <v>53</v>
      </c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</row>
    <row r="4" spans="1:144">
      <c r="A4" s="26" t="s">
        <v>54</v>
      </c>
      <c r="B4" s="28"/>
      <c r="C4" s="28"/>
      <c r="D4" s="28"/>
      <c r="E4" s="28"/>
      <c r="F4" s="28"/>
      <c r="G4" s="28"/>
      <c r="H4" s="83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79" t="s">
        <v>55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 t="s">
        <v>56</v>
      </c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 t="s">
        <v>57</v>
      </c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 t="s">
        <v>58</v>
      </c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 t="s">
        <v>59</v>
      </c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 t="s">
        <v>60</v>
      </c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 t="s">
        <v>61</v>
      </c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 t="s">
        <v>62</v>
      </c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 t="s">
        <v>63</v>
      </c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 t="s">
        <v>64</v>
      </c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 t="s">
        <v>65</v>
      </c>
      <c r="EE4" s="79"/>
      <c r="EF4" s="79"/>
      <c r="EG4" s="79"/>
      <c r="EH4" s="79"/>
      <c r="EI4" s="79"/>
      <c r="EJ4" s="79"/>
      <c r="EK4" s="79"/>
      <c r="EL4" s="79"/>
      <c r="EM4" s="79"/>
      <c r="EN4" s="79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412091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佐賀県　嬉野市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23.64</v>
      </c>
      <c r="P6" s="32">
        <f t="shared" si="3"/>
        <v>100</v>
      </c>
      <c r="Q6" s="32">
        <f t="shared" si="3"/>
        <v>2700</v>
      </c>
      <c r="R6" s="32">
        <f t="shared" si="3"/>
        <v>27703</v>
      </c>
      <c r="S6" s="32">
        <f t="shared" si="3"/>
        <v>126.41</v>
      </c>
      <c r="T6" s="32">
        <f t="shared" si="3"/>
        <v>219.15</v>
      </c>
      <c r="U6" s="32">
        <f t="shared" si="3"/>
        <v>6493</v>
      </c>
      <c r="V6" s="32">
        <f t="shared" si="3"/>
        <v>2.79</v>
      </c>
      <c r="W6" s="32">
        <f t="shared" si="3"/>
        <v>2327.2399999999998</v>
      </c>
      <c r="X6" s="33">
        <f>IF(X7="",NA(),X7)</f>
        <v>57.87</v>
      </c>
      <c r="Y6" s="33">
        <f t="shared" ref="Y6:AG6" si="4">IF(Y7="",NA(),Y7)</f>
        <v>60.72</v>
      </c>
      <c r="Z6" s="33">
        <f t="shared" si="4"/>
        <v>63.15</v>
      </c>
      <c r="AA6" s="33">
        <f t="shared" si="4"/>
        <v>58.04</v>
      </c>
      <c r="AB6" s="33">
        <f t="shared" si="4"/>
        <v>72.28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5028.3599999999997</v>
      </c>
      <c r="BF6" s="33">
        <f t="shared" ref="BF6:BN6" si="7">IF(BF7="",NA(),BF7)</f>
        <v>7001.21</v>
      </c>
      <c r="BG6" s="33">
        <f t="shared" si="7"/>
        <v>5917.15</v>
      </c>
      <c r="BH6" s="33">
        <f t="shared" si="7"/>
        <v>4906.8900000000003</v>
      </c>
      <c r="BI6" s="33">
        <f t="shared" si="7"/>
        <v>3743.87</v>
      </c>
      <c r="BJ6" s="33">
        <f t="shared" si="7"/>
        <v>1267.26</v>
      </c>
      <c r="BK6" s="33">
        <f t="shared" si="7"/>
        <v>1239.2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25.69</v>
      </c>
      <c r="BQ6" s="33">
        <f t="shared" ref="BQ6:BY6" si="8">IF(BQ7="",NA(),BQ7)</f>
        <v>21.73</v>
      </c>
      <c r="BR6" s="33">
        <f t="shared" si="8"/>
        <v>24.25</v>
      </c>
      <c r="BS6" s="33">
        <f t="shared" si="8"/>
        <v>26.67</v>
      </c>
      <c r="BT6" s="33">
        <f t="shared" si="8"/>
        <v>28.16</v>
      </c>
      <c r="BU6" s="33">
        <f t="shared" si="8"/>
        <v>53.42</v>
      </c>
      <c r="BV6" s="33">
        <f t="shared" si="8"/>
        <v>51.56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466.13</v>
      </c>
      <c r="CB6" s="33">
        <f t="shared" ref="CB6:CJ6" si="9">IF(CB7="",NA(),CB7)</f>
        <v>527.49</v>
      </c>
      <c r="CC6" s="33">
        <f t="shared" si="9"/>
        <v>474.86</v>
      </c>
      <c r="CD6" s="33">
        <f t="shared" si="9"/>
        <v>421.91</v>
      </c>
      <c r="CE6" s="33">
        <f t="shared" si="9"/>
        <v>420.15</v>
      </c>
      <c r="CF6" s="33">
        <f t="shared" si="9"/>
        <v>269.12</v>
      </c>
      <c r="CG6" s="33">
        <f t="shared" si="9"/>
        <v>283.26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36.5</v>
      </c>
      <c r="CM6" s="33">
        <f t="shared" ref="CM6:CU6" si="10">IF(CM7="",NA(),CM7)</f>
        <v>21.67</v>
      </c>
      <c r="CN6" s="33">
        <f t="shared" si="10"/>
        <v>32.42</v>
      </c>
      <c r="CO6" s="33">
        <f t="shared" si="10"/>
        <v>40.94</v>
      </c>
      <c r="CP6" s="33">
        <f t="shared" si="10"/>
        <v>40.94</v>
      </c>
      <c r="CQ6" s="33">
        <f t="shared" si="10"/>
        <v>54.23</v>
      </c>
      <c r="CR6" s="33">
        <f t="shared" si="10"/>
        <v>55.2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82.49</v>
      </c>
      <c r="CX6" s="33">
        <f t="shared" ref="CX6:DF6" si="11">IF(CX7="",NA(),CX7)</f>
        <v>63.42</v>
      </c>
      <c r="CY6" s="33">
        <f t="shared" si="11"/>
        <v>67.510000000000005</v>
      </c>
      <c r="CZ6" s="33">
        <f t="shared" si="11"/>
        <v>73.150000000000006</v>
      </c>
      <c r="DA6" s="33">
        <f t="shared" si="11"/>
        <v>76.849999999999994</v>
      </c>
      <c r="DB6" s="33">
        <f t="shared" si="11"/>
        <v>83.61</v>
      </c>
      <c r="DC6" s="33">
        <f t="shared" si="11"/>
        <v>83.73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0.02</v>
      </c>
      <c r="EJ6" s="33">
        <f t="shared" si="14"/>
        <v>0.03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412091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23.64</v>
      </c>
      <c r="P7" s="36">
        <v>100</v>
      </c>
      <c r="Q7" s="36">
        <v>2700</v>
      </c>
      <c r="R7" s="36">
        <v>27703</v>
      </c>
      <c r="S7" s="36">
        <v>126.41</v>
      </c>
      <c r="T7" s="36">
        <v>219.15</v>
      </c>
      <c r="U7" s="36">
        <v>6493</v>
      </c>
      <c r="V7" s="36">
        <v>2.79</v>
      </c>
      <c r="W7" s="36">
        <v>2327.2399999999998</v>
      </c>
      <c r="X7" s="36">
        <v>57.87</v>
      </c>
      <c r="Y7" s="36">
        <v>60.72</v>
      </c>
      <c r="Z7" s="36">
        <v>63.15</v>
      </c>
      <c r="AA7" s="36">
        <v>58.04</v>
      </c>
      <c r="AB7" s="36">
        <v>72.28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5028.3599999999997</v>
      </c>
      <c r="BF7" s="36">
        <v>7001.21</v>
      </c>
      <c r="BG7" s="36">
        <v>5917.15</v>
      </c>
      <c r="BH7" s="36">
        <v>4906.8900000000003</v>
      </c>
      <c r="BI7" s="36">
        <v>3743.87</v>
      </c>
      <c r="BJ7" s="36">
        <v>1267.26</v>
      </c>
      <c r="BK7" s="36">
        <v>1239.2</v>
      </c>
      <c r="BL7" s="36">
        <v>1197.82</v>
      </c>
      <c r="BM7" s="36">
        <v>1126.77</v>
      </c>
      <c r="BN7" s="36">
        <v>1044.8</v>
      </c>
      <c r="BO7" s="36">
        <v>992.47</v>
      </c>
      <c r="BP7" s="36">
        <v>25.69</v>
      </c>
      <c r="BQ7" s="36">
        <v>21.73</v>
      </c>
      <c r="BR7" s="36">
        <v>24.25</v>
      </c>
      <c r="BS7" s="36">
        <v>26.67</v>
      </c>
      <c r="BT7" s="36">
        <v>28.16</v>
      </c>
      <c r="BU7" s="36">
        <v>53.42</v>
      </c>
      <c r="BV7" s="36">
        <v>51.56</v>
      </c>
      <c r="BW7" s="36">
        <v>51.03</v>
      </c>
      <c r="BX7" s="36">
        <v>50.9</v>
      </c>
      <c r="BY7" s="36">
        <v>50.82</v>
      </c>
      <c r="BZ7" s="36">
        <v>51.49</v>
      </c>
      <c r="CA7" s="36">
        <v>466.13</v>
      </c>
      <c r="CB7" s="36">
        <v>527.49</v>
      </c>
      <c r="CC7" s="36">
        <v>474.86</v>
      </c>
      <c r="CD7" s="36">
        <v>421.91</v>
      </c>
      <c r="CE7" s="36">
        <v>420.15</v>
      </c>
      <c r="CF7" s="36">
        <v>269.12</v>
      </c>
      <c r="CG7" s="36">
        <v>283.26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>
        <v>36.5</v>
      </c>
      <c r="CM7" s="36">
        <v>21.67</v>
      </c>
      <c r="CN7" s="36">
        <v>32.42</v>
      </c>
      <c r="CO7" s="36">
        <v>40.94</v>
      </c>
      <c r="CP7" s="36">
        <v>40.94</v>
      </c>
      <c r="CQ7" s="36">
        <v>54.23</v>
      </c>
      <c r="CR7" s="36">
        <v>55.2</v>
      </c>
      <c r="CS7" s="36">
        <v>54.74</v>
      </c>
      <c r="CT7" s="36">
        <v>53.78</v>
      </c>
      <c r="CU7" s="36">
        <v>53.24</v>
      </c>
      <c r="CV7" s="36">
        <v>53.32</v>
      </c>
      <c r="CW7" s="36">
        <v>82.49</v>
      </c>
      <c r="CX7" s="36">
        <v>63.42</v>
      </c>
      <c r="CY7" s="36">
        <v>67.510000000000005</v>
      </c>
      <c r="CZ7" s="36">
        <v>73.150000000000006</v>
      </c>
      <c r="DA7" s="36">
        <v>76.849999999999994</v>
      </c>
      <c r="DB7" s="36">
        <v>83.61</v>
      </c>
      <c r="DC7" s="36">
        <v>83.73</v>
      </c>
      <c r="DD7" s="36">
        <v>83.88</v>
      </c>
      <c r="DE7" s="36">
        <v>84.06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0.02</v>
      </c>
      <c r="EJ7" s="36">
        <v>0.03</v>
      </c>
      <c r="EK7" s="36">
        <v>0.04</v>
      </c>
      <c r="EL7" s="36">
        <v>0.03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2016-02-17T00:22:25Z</cp:lastPrinted>
  <dcterms:created xsi:type="dcterms:W3CDTF">2016-02-03T09:18:15Z</dcterms:created>
  <dcterms:modified xsi:type="dcterms:W3CDTF">2016-02-17T00:22:28Z</dcterms:modified>
  <cp:category/>
</cp:coreProperties>
</file>