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1.0.3\共有フォルダ\観光商工課\04商工G\R7物価高騰重点支援交付金事業（11月補正）\窯業関連事業者支援事業\陶土価格支援事業(陶磁器生産事業者)\"/>
    </mc:Choice>
  </mc:AlternateContent>
  <bookViews>
    <workbookView xWindow="-28920" yWindow="-6645" windowWidth="29040" windowHeight="15720"/>
  </bookViews>
  <sheets>
    <sheet name="算定表" sheetId="2" r:id="rId1"/>
    <sheet name="算定表(記載例)" sheetId="15" r:id="rId2"/>
    <sheet name="リスト" sheetId="3" state="hidden" r:id="rId3"/>
  </sheets>
  <definedNames>
    <definedName name="_xlnm.Print_Area" localSheetId="2">リスト!$B$2:$D$17</definedName>
    <definedName name="_xlnm.Print_Area" localSheetId="0">算定表!$A$1:$O$26</definedName>
    <definedName name="_xlnm.Print_Area" localSheetId="1">'算定表(記載例)'!$A$1:$O$25</definedName>
    <definedName name="_xlnm.Print_Titles" localSheetId="0">算定表!$1:$4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2" l="1"/>
  <c r="F13" i="2"/>
  <c r="N13" i="2" s="1"/>
  <c r="M12" i="2"/>
  <c r="F12" i="2"/>
  <c r="N12" i="2" s="1"/>
  <c r="M11" i="2"/>
  <c r="F11" i="2"/>
  <c r="N11" i="2" s="1"/>
  <c r="M10" i="2"/>
  <c r="F10" i="2"/>
  <c r="N10" i="2" s="1"/>
  <c r="M9" i="2"/>
  <c r="F9" i="2"/>
  <c r="M8" i="2"/>
  <c r="F8" i="2"/>
  <c r="M7" i="2"/>
  <c r="F7" i="2"/>
  <c r="N7" i="2" s="1"/>
  <c r="F5" i="2"/>
  <c r="M5" i="2"/>
  <c r="F6" i="2"/>
  <c r="M6" i="2"/>
  <c r="M5" i="15"/>
  <c r="M19" i="15"/>
  <c r="F19" i="15"/>
  <c r="M18" i="15"/>
  <c r="F18" i="15"/>
  <c r="M17" i="15"/>
  <c r="F17" i="15"/>
  <c r="M16" i="15"/>
  <c r="F16" i="15"/>
  <c r="M15" i="15"/>
  <c r="F15" i="15"/>
  <c r="M14" i="15"/>
  <c r="F14" i="15"/>
  <c r="M13" i="15"/>
  <c r="F13" i="15"/>
  <c r="M12" i="15"/>
  <c r="F12" i="15"/>
  <c r="M11" i="15"/>
  <c r="F11" i="15"/>
  <c r="M10" i="15"/>
  <c r="F10" i="15"/>
  <c r="M9" i="15"/>
  <c r="F9" i="15"/>
  <c r="M8" i="15"/>
  <c r="F8" i="15"/>
  <c r="M7" i="15"/>
  <c r="F7" i="15"/>
  <c r="M6" i="15"/>
  <c r="F6" i="15"/>
  <c r="F5" i="15"/>
  <c r="M17" i="2"/>
  <c r="M18" i="2"/>
  <c r="F17" i="2"/>
  <c r="F18" i="2"/>
  <c r="N8" i="2" l="1"/>
  <c r="N9" i="2"/>
  <c r="N18" i="2"/>
  <c r="N17" i="2"/>
  <c r="N6" i="2"/>
  <c r="N5" i="2"/>
  <c r="N5" i="15"/>
  <c r="N8" i="15"/>
  <c r="N14" i="15"/>
  <c r="N10" i="15"/>
  <c r="N17" i="15"/>
  <c r="N12" i="15"/>
  <c r="N18" i="15"/>
  <c r="N7" i="15"/>
  <c r="N13" i="15"/>
  <c r="N19" i="15"/>
  <c r="N11" i="15"/>
  <c r="N16" i="15"/>
  <c r="N6" i="15"/>
  <c r="N9" i="15"/>
  <c r="N15" i="15"/>
  <c r="M20" i="2"/>
  <c r="F20" i="2"/>
  <c r="M19" i="2"/>
  <c r="F19" i="2"/>
  <c r="M16" i="2"/>
  <c r="F16" i="2"/>
  <c r="M15" i="2"/>
  <c r="F15" i="2"/>
  <c r="M14" i="2"/>
  <c r="F14" i="2"/>
  <c r="N16" i="2" l="1"/>
  <c r="N20" i="2"/>
  <c r="N15" i="2"/>
  <c r="N19" i="2"/>
  <c r="N14" i="2"/>
  <c r="N20" i="15"/>
  <c r="N21" i="2" l="1"/>
  <c r="N23" i="2" s="1"/>
  <c r="N25" i="2" s="1"/>
  <c r="N22" i="15"/>
  <c r="N24" i="15" l="1"/>
</calcChain>
</file>

<file path=xl/sharedStrings.xml><?xml version="1.0" encoding="utf-8"?>
<sst xmlns="http://schemas.openxmlformats.org/spreadsheetml/2006/main" count="91" uniqueCount="63">
  <si>
    <t>計
【D】</t>
    <rPh sb="0" eb="1">
      <t>ケイ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</si>
  <si>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</si>
  <si>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</si>
  <si>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特上</t>
    <rPh sb="0" eb="2">
      <t>トクジョウ</t>
    </rPh>
    <phoneticPr fontId="2"/>
  </si>
  <si>
    <t>上ｲｺﾐ</t>
    <rPh sb="0" eb="1">
      <t>ジョウ</t>
    </rPh>
    <phoneticPr fontId="2"/>
  </si>
  <si>
    <t>上P</t>
    <rPh sb="0" eb="1">
      <t>ジョウ</t>
    </rPh>
    <phoneticPr fontId="2"/>
  </si>
  <si>
    <t>上ﾏｼﾝ</t>
    <rPh sb="0" eb="1">
      <t>ジョウ</t>
    </rPh>
    <phoneticPr fontId="2"/>
  </si>
  <si>
    <t>上生</t>
    <rPh sb="0" eb="1">
      <t>ジョウ</t>
    </rPh>
    <rPh sb="1" eb="2">
      <t>ナマ</t>
    </rPh>
    <phoneticPr fontId="2"/>
  </si>
  <si>
    <t>中生</t>
    <rPh sb="0" eb="1">
      <t>チュウ</t>
    </rPh>
    <rPh sb="1" eb="2">
      <t>ナマ</t>
    </rPh>
    <phoneticPr fontId="2"/>
  </si>
  <si>
    <t>中ｲｺﾐ</t>
    <rPh sb="0" eb="1">
      <t>チュウ</t>
    </rPh>
    <phoneticPr fontId="2"/>
  </si>
  <si>
    <t>中P</t>
    <rPh sb="0" eb="1">
      <t>チュウ</t>
    </rPh>
    <phoneticPr fontId="2"/>
  </si>
  <si>
    <t>中ﾏｼﾝ</t>
    <rPh sb="0" eb="1">
      <t>チュウ</t>
    </rPh>
    <phoneticPr fontId="2"/>
  </si>
  <si>
    <t>陶土名</t>
    <rPh sb="0" eb="3">
      <t>トウドメイ</t>
    </rPh>
    <phoneticPr fontId="2"/>
  </si>
  <si>
    <t>補助金算定（円）</t>
    <rPh sb="0" eb="3">
      <t>ホジョキン</t>
    </rPh>
    <rPh sb="3" eb="5">
      <t>サンテイ</t>
    </rPh>
    <phoneticPr fontId="2"/>
  </si>
  <si>
    <t>陶土購入元</t>
    <rPh sb="0" eb="2">
      <t>トウド</t>
    </rPh>
    <rPh sb="2" eb="4">
      <t>コウニュウ</t>
    </rPh>
    <rPh sb="4" eb="5">
      <t>モト</t>
    </rPh>
    <phoneticPr fontId="2"/>
  </si>
  <si>
    <t>(有)松本陶土</t>
    <rPh sb="1" eb="2">
      <t>ユウ</t>
    </rPh>
    <rPh sb="3" eb="5">
      <t>マツモト</t>
    </rPh>
    <rPh sb="5" eb="7">
      <t>トウド</t>
    </rPh>
    <phoneticPr fontId="2"/>
  </si>
  <si>
    <t>香田陶土(有)</t>
    <rPh sb="0" eb="2">
      <t>コウダ</t>
    </rPh>
    <rPh sb="2" eb="4">
      <t>トウド</t>
    </rPh>
    <rPh sb="5" eb="6">
      <t>ユウ</t>
    </rPh>
    <phoneticPr fontId="2"/>
  </si>
  <si>
    <t>神近敏郎陶土</t>
    <rPh sb="0" eb="2">
      <t>カミチカ</t>
    </rPh>
    <rPh sb="2" eb="4">
      <t>トシロウ</t>
    </rPh>
    <rPh sb="4" eb="6">
      <t>トウド</t>
    </rPh>
    <phoneticPr fontId="2"/>
  </si>
  <si>
    <t>(株)香田陶土</t>
    <rPh sb="0" eb="3">
      <t>カブ</t>
    </rPh>
    <rPh sb="3" eb="5">
      <t>コウダ</t>
    </rPh>
    <rPh sb="5" eb="7">
      <t>トウド</t>
    </rPh>
    <phoneticPr fontId="2"/>
  </si>
  <si>
    <t>松貢陶土(有)</t>
    <rPh sb="0" eb="1">
      <t>マツ</t>
    </rPh>
    <rPh sb="1" eb="2">
      <t>ミツグ</t>
    </rPh>
    <rPh sb="2" eb="4">
      <t>トウド</t>
    </rPh>
    <rPh sb="5" eb="6">
      <t>ユウ</t>
    </rPh>
    <phoneticPr fontId="2"/>
  </si>
  <si>
    <t>(有)ヤマダイ</t>
    <rPh sb="1" eb="2">
      <t>ユウ</t>
    </rPh>
    <phoneticPr fontId="2"/>
  </si>
  <si>
    <t>(有)山辰陶土</t>
    <rPh sb="1" eb="2">
      <t>ユウ</t>
    </rPh>
    <rPh sb="3" eb="4">
      <t>ヤマ</t>
    </rPh>
    <rPh sb="4" eb="5">
      <t>シン</t>
    </rPh>
    <rPh sb="5" eb="7">
      <t>トウド</t>
    </rPh>
    <phoneticPr fontId="2"/>
  </si>
  <si>
    <t>(株)塩田陶土</t>
    <phoneticPr fontId="2"/>
  </si>
  <si>
    <t>(有)淵野陶土</t>
    <phoneticPr fontId="2"/>
  </si>
  <si>
    <t>(有)渕野陶磁器原料</t>
    <phoneticPr fontId="2"/>
  </si>
  <si>
    <t>(株)田島商店</t>
    <phoneticPr fontId="2"/>
  </si>
  <si>
    <t>山口静雄陶土/山武陶土</t>
    <rPh sb="0" eb="2">
      <t>ヤマグチ</t>
    </rPh>
    <rPh sb="2" eb="4">
      <t>シズオ</t>
    </rPh>
    <rPh sb="4" eb="6">
      <t>トウド</t>
    </rPh>
    <rPh sb="7" eb="9">
      <t>ヤマタケ</t>
    </rPh>
    <rPh sb="9" eb="11">
      <t>トウド</t>
    </rPh>
    <phoneticPr fontId="2"/>
  </si>
  <si>
    <t>令和７年
８月</t>
    <rPh sb="0" eb="2">
      <t>レイワ</t>
    </rPh>
    <rPh sb="3" eb="4">
      <t>ネン</t>
    </rPh>
    <rPh sb="6" eb="7">
      <t>ガツ</t>
    </rPh>
    <phoneticPr fontId="2"/>
  </si>
  <si>
    <t xml:space="preserve">
９月</t>
    <rPh sb="2" eb="3">
      <t>ガツ</t>
    </rPh>
    <phoneticPr fontId="2"/>
  </si>
  <si>
    <t xml:space="preserve">
１０月</t>
    <rPh sb="3" eb="4">
      <t>ガツ</t>
    </rPh>
    <phoneticPr fontId="2"/>
  </si>
  <si>
    <t xml:space="preserve">
１１月</t>
    <rPh sb="3" eb="4">
      <t>ガツ</t>
    </rPh>
    <phoneticPr fontId="2"/>
  </si>
  <si>
    <t>池田康彦陶土/池田陶土</t>
    <rPh sb="0" eb="2">
      <t>イケダ</t>
    </rPh>
    <rPh sb="2" eb="4">
      <t>ヤスヒコ</t>
    </rPh>
    <rPh sb="4" eb="6">
      <t>トウド</t>
    </rPh>
    <rPh sb="7" eb="9">
      <t>イケダ</t>
    </rPh>
    <rPh sb="9" eb="11">
      <t>トウド</t>
    </rPh>
    <phoneticPr fontId="2"/>
  </si>
  <si>
    <t>西野雅之陶土/西野陶土</t>
    <rPh sb="0" eb="2">
      <t>ニシノ</t>
    </rPh>
    <rPh sb="2" eb="4">
      <t>マサユキ</t>
    </rPh>
    <rPh sb="4" eb="6">
      <t>トウド</t>
    </rPh>
    <phoneticPr fontId="2"/>
  </si>
  <si>
    <t>渕野忠男陶土/渕野陶土</t>
    <rPh sb="0" eb="2">
      <t>フチノ</t>
    </rPh>
    <rPh sb="2" eb="4">
      <t>タダオ</t>
    </rPh>
    <rPh sb="4" eb="6">
      <t>トウド</t>
    </rPh>
    <rPh sb="7" eb="9">
      <t>フチノ</t>
    </rPh>
    <rPh sb="9" eb="11">
      <t>トウド</t>
    </rPh>
    <phoneticPr fontId="2"/>
  </si>
  <si>
    <t>〇✕陶土</t>
  </si>
  <si>
    <t xml:space="preserve">差額
【C】
C=A-B
</t>
    <rPh sb="0" eb="2">
      <t>サガク</t>
    </rPh>
    <phoneticPr fontId="2"/>
  </si>
  <si>
    <t>値上実施日</t>
    <rPh sb="0" eb="2">
      <t>ネア</t>
    </rPh>
    <rPh sb="2" eb="4">
      <t>ジッシ</t>
    </rPh>
    <rPh sb="4" eb="5">
      <t>ビ</t>
    </rPh>
    <phoneticPr fontId="2"/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</si>
  <si>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</si>
  <si>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</si>
  <si>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r>
      <t>〇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family val="2"/>
        <charset val="128"/>
        <scheme val="minor"/>
      </rPr>
      <t>陶土</t>
    </r>
    <phoneticPr fontId="2"/>
  </si>
  <si>
    <t>□△陶土</t>
    <phoneticPr fontId="2"/>
  </si>
  <si>
    <t>※黄色着色箇所以外は入力しないでください</t>
    <rPh sb="1" eb="5">
      <t>キイロチャクショク</t>
    </rPh>
    <rPh sb="5" eb="7">
      <t>カショ</t>
    </rPh>
    <rPh sb="7" eb="9">
      <t>イガイ</t>
    </rPh>
    <rPh sb="10" eb="12">
      <t>ニュウリョク</t>
    </rPh>
    <phoneticPr fontId="2"/>
  </si>
  <si>
    <t>※行を追加する場合は行全体をコピーして挿入してください</t>
    <rPh sb="1" eb="2">
      <t>ギョウ</t>
    </rPh>
    <rPh sb="3" eb="5">
      <t>ツイカ</t>
    </rPh>
    <rPh sb="7" eb="9">
      <t>バアイ</t>
    </rPh>
    <rPh sb="10" eb="11">
      <t>ギョウ</t>
    </rPh>
    <rPh sb="11" eb="13">
      <t>ゼンタイ</t>
    </rPh>
    <rPh sb="19" eb="21">
      <t>ソウニュウ</t>
    </rPh>
    <phoneticPr fontId="2"/>
  </si>
  <si>
    <t>様式第１号（別紙１）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</si>
  <si>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t>補助金額算定表</t>
    <rPh sb="0" eb="4">
      <t>ホジョキンガク</t>
    </rPh>
    <rPh sb="4" eb="6">
      <t>サンテイ</t>
    </rPh>
    <rPh sb="6" eb="7">
      <t>ヒョウ</t>
    </rPh>
    <phoneticPr fontId="2"/>
  </si>
  <si>
    <t>陶土・生地
購入元</t>
    <rPh sb="0" eb="2">
      <t>トウド</t>
    </rPh>
    <rPh sb="3" eb="5">
      <t>キジ</t>
    </rPh>
    <rPh sb="6" eb="8">
      <t>コウニュウ</t>
    </rPh>
    <rPh sb="8" eb="9">
      <t>モト</t>
    </rPh>
    <phoneticPr fontId="2"/>
  </si>
  <si>
    <t>単価（円）</t>
    <rPh sb="0" eb="2">
      <t>タンカ</t>
    </rPh>
    <rPh sb="3" eb="4">
      <t>エン</t>
    </rPh>
    <phoneticPr fontId="2"/>
  </si>
  <si>
    <t>購入数量（個・kg）</t>
    <rPh sb="0" eb="2">
      <t>コウニュウ</t>
    </rPh>
    <rPh sb="2" eb="4">
      <t>スウリョウ</t>
    </rPh>
    <rPh sb="5" eb="6">
      <t>コ</t>
    </rPh>
    <phoneticPr fontId="2"/>
  </si>
  <si>
    <t>陶土の種類・名称等</t>
    <rPh sb="0" eb="2">
      <t>トウド</t>
    </rPh>
    <rPh sb="3" eb="5">
      <t>シュルイ</t>
    </rPh>
    <rPh sb="6" eb="8">
      <t>メイショウ</t>
    </rPh>
    <rPh sb="8" eb="9">
      <t>トウ</t>
    </rPh>
    <phoneticPr fontId="2"/>
  </si>
  <si>
    <t>生地の種類・名称等</t>
    <rPh sb="0" eb="2">
      <t>キジ</t>
    </rPh>
    <rPh sb="3" eb="5">
      <t>シュルイ</t>
    </rPh>
    <rPh sb="6" eb="9">
      <t>メイショウトウ</t>
    </rPh>
    <phoneticPr fontId="2"/>
  </si>
  <si>
    <t>※令和８年１月３０日までに支払を完了しているもののみが補助対象です。</t>
    <phoneticPr fontId="2"/>
  </si>
  <si>
    <t>※1,000円未満切り捨て</t>
    <rPh sb="6" eb="7">
      <t>エン</t>
    </rPh>
    <rPh sb="7" eb="9">
      <t>ミマン</t>
    </rPh>
    <rPh sb="9" eb="10">
      <t>キ</t>
    </rPh>
    <rPh sb="11" eb="12">
      <t>ス</t>
    </rPh>
    <phoneticPr fontId="2"/>
  </si>
  <si>
    <t>合計</t>
    <phoneticPr fontId="2"/>
  </si>
  <si>
    <r>
      <t xml:space="preserve">値上前
</t>
    </r>
    <r>
      <rPr>
        <sz val="11"/>
        <color rgb="FFFF0000"/>
        <rFont val="游明朝"/>
        <family val="1"/>
        <charset val="128"/>
      </rPr>
      <t>(税抜)</t>
    </r>
    <r>
      <rPr>
        <sz val="11"/>
        <color theme="1"/>
        <rFont val="游明朝"/>
        <family val="1"/>
        <charset val="128"/>
      </rPr>
      <t xml:space="preserve">
【A】
</t>
    </r>
    <rPh sb="0" eb="2">
      <t>ネア</t>
    </rPh>
    <rPh sb="2" eb="3">
      <t>マエ</t>
    </rPh>
    <rPh sb="5" eb="7">
      <t>ゼイヌ</t>
    </rPh>
    <phoneticPr fontId="2"/>
  </si>
  <si>
    <r>
      <t xml:space="preserve">値上後
</t>
    </r>
    <r>
      <rPr>
        <sz val="11"/>
        <color rgb="FFFF0000"/>
        <rFont val="游明朝"/>
        <family val="1"/>
        <charset val="128"/>
      </rPr>
      <t>(税抜)</t>
    </r>
    <r>
      <rPr>
        <sz val="11"/>
        <color theme="1"/>
        <rFont val="游明朝"/>
        <family val="1"/>
        <charset val="128"/>
      </rPr>
      <t xml:space="preserve">
【B】
</t>
    </r>
    <rPh sb="0" eb="2">
      <t>ネア</t>
    </rPh>
    <rPh sb="2" eb="3">
      <t>ゴ</t>
    </rPh>
    <rPh sb="5" eb="7">
      <t>ゼイヌ</t>
    </rPh>
    <phoneticPr fontId="2"/>
  </si>
  <si>
    <t>補助金対象経費
（税抜）
【E】
E＝Ｃ×Ｄ</t>
    <rPh sb="0" eb="3">
      <t>ホジョキン</t>
    </rPh>
    <rPh sb="3" eb="7">
      <t>タイショウケイヒ</t>
    </rPh>
    <rPh sb="9" eb="11">
      <t>ゼイヌ</t>
    </rPh>
    <phoneticPr fontId="2"/>
  </si>
  <si>
    <t>交付申請額　※F欄と200,000円を比較して低い額　（単位：円）</t>
    <rPh sb="0" eb="5">
      <t>コウフシンセイガク</t>
    </rPh>
    <rPh sb="8" eb="9">
      <t>ラン</t>
    </rPh>
    <rPh sb="17" eb="18">
      <t>エン</t>
    </rPh>
    <rPh sb="19" eb="21">
      <t>ヒカク</t>
    </rPh>
    <rPh sb="23" eb="24">
      <t>ヒク</t>
    </rPh>
    <rPh sb="25" eb="26">
      <t>ガク</t>
    </rPh>
    <rPh sb="28" eb="30">
      <t>タンイ</t>
    </rPh>
    <rPh sb="31" eb="32">
      <t>エン</t>
    </rPh>
    <phoneticPr fontId="2"/>
  </si>
  <si>
    <t>【F】・・・E 補助金対象経費（税抜）の合計金額に２/３を掛けた金額　</t>
    <rPh sb="8" eb="11">
      <t>ホジョキン</t>
    </rPh>
    <rPh sb="11" eb="15">
      <t>タイショウケイヒ</t>
    </rPh>
    <rPh sb="16" eb="18">
      <t>ゼイヌ</t>
    </rPh>
    <rPh sb="20" eb="24">
      <t>ゴウケイキンガク</t>
    </rPh>
    <rPh sb="29" eb="30">
      <t>カ</t>
    </rPh>
    <rPh sb="32" eb="34">
      <t>キンガク</t>
    </rPh>
    <phoneticPr fontId="2"/>
  </si>
  <si>
    <t>中生</t>
    <rPh sb="0" eb="1">
      <t>ナカ</t>
    </rPh>
    <rPh sb="1" eb="2">
      <t>ナマ</t>
    </rPh>
    <phoneticPr fontId="2"/>
  </si>
  <si>
    <t>特上</t>
    <rPh sb="0" eb="2">
      <t>トクジョウ</t>
    </rPh>
    <phoneticPr fontId="2"/>
  </si>
  <si>
    <t>面取茶付(大)</t>
    <rPh sb="0" eb="1">
      <t>メン</t>
    </rPh>
    <rPh sb="1" eb="2">
      <t>トリ</t>
    </rPh>
    <rPh sb="2" eb="3">
      <t>チャ</t>
    </rPh>
    <rPh sb="3" eb="4">
      <t>ツ</t>
    </rPh>
    <rPh sb="5" eb="6">
      <t>ダイ</t>
    </rPh>
    <phoneticPr fontId="2"/>
  </si>
  <si>
    <t>△□生地屋</t>
    <rPh sb="2" eb="5">
      <t>キジヤ</t>
    </rPh>
    <phoneticPr fontId="2"/>
  </si>
  <si>
    <t>マグカップ(小)</t>
    <rPh sb="6" eb="7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</si>
</sst>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明朝"/>
      <family val="2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color theme="1"/>
      <name val="Segoe UI Symbol"/>
      <family val="2"/>
    </font>
    <font>
      <sz val="11"/>
      <color rgb="FFFF0000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38" fontId="5" fillId="0" borderId="1" xfId="1" applyFont="1" applyBorder="1" applyProtection="1">
      <alignment vertical="center"/>
    </xf>
    <xf numFmtId="38" fontId="5" fillId="0" borderId="22" xfId="1" applyFont="1" applyBorder="1" applyAlignment="1" applyProtection="1">
      <alignment vertical="center" shrinkToFit="1"/>
    </xf>
    <xf numFmtId="38" fontId="5" fillId="0" borderId="11" xfId="1" applyFont="1" applyBorder="1" applyProtection="1">
      <alignment vertical="center"/>
    </xf>
    <xf numFmtId="38" fontId="5" fillId="0" borderId="21" xfId="1" applyFont="1" applyBorder="1" applyAlignment="1" applyProtection="1">
      <alignment vertical="center" shrinkToFit="1"/>
    </xf>
    <xf numFmtId="38" fontId="5" fillId="0" borderId="3" xfId="1" applyFont="1" applyBorder="1" applyProtection="1">
      <alignment vertical="center"/>
    </xf>
    <xf numFmtId="38" fontId="5" fillId="0" borderId="23" xfId="1" applyFont="1" applyBorder="1" applyAlignment="1" applyProtection="1">
      <alignment vertical="center" shrinkToFit="1"/>
    </xf>
    <xf numFmtId="38" fontId="5" fillId="0" borderId="6" xfId="1" applyFont="1" applyBorder="1" applyProtection="1">
      <alignment vertical="center"/>
    </xf>
    <xf numFmtId="38" fontId="0" fillId="2" borderId="25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Protection="1">
      <alignment vertical="center"/>
      <protection locked="0"/>
    </xf>
    <xf numFmtId="38" fontId="5" fillId="3" borderId="9" xfId="1" applyFont="1" applyFill="1" applyBorder="1" applyProtection="1">
      <alignment vertical="center"/>
      <protection locked="0"/>
    </xf>
    <xf numFmtId="38" fontId="5" fillId="3" borderId="7" xfId="1" applyFont="1" applyFill="1" applyBorder="1" applyProtection="1">
      <alignment vertical="center"/>
      <protection locked="0"/>
    </xf>
    <xf numFmtId="0" fontId="5" fillId="3" borderId="17" xfId="0" applyFont="1" applyFill="1" applyBorder="1" applyProtection="1">
      <alignment vertical="center"/>
      <protection locked="0"/>
    </xf>
    <xf numFmtId="38" fontId="5" fillId="3" borderId="2" xfId="1" applyFont="1" applyFill="1" applyBorder="1" applyProtection="1">
      <alignment vertical="center"/>
      <protection locked="0"/>
    </xf>
    <xf numFmtId="38" fontId="5" fillId="3" borderId="1" xfId="1" applyFont="1" applyFill="1" applyBorder="1" applyProtection="1">
      <alignment vertical="center"/>
      <protection locked="0"/>
    </xf>
    <xf numFmtId="0" fontId="5" fillId="3" borderId="19" xfId="0" applyFont="1" applyFill="1" applyBorder="1" applyProtection="1">
      <alignment vertical="center"/>
      <protection locked="0"/>
    </xf>
    <xf numFmtId="38" fontId="5" fillId="3" borderId="4" xfId="1" applyFont="1" applyFill="1" applyBorder="1" applyProtection="1">
      <alignment vertical="center"/>
      <protection locked="0"/>
    </xf>
    <xf numFmtId="38" fontId="5" fillId="3" borderId="5" xfId="1" applyFont="1" applyFill="1" applyBorder="1" applyProtection="1">
      <alignment vertical="center"/>
      <protection locked="0"/>
    </xf>
    <xf numFmtId="38" fontId="5" fillId="3" borderId="9" xfId="1" applyFont="1" applyFill="1" applyBorder="1" applyAlignment="1" applyProtection="1">
      <alignment vertical="center" shrinkToFit="1"/>
      <protection locked="0"/>
    </xf>
    <xf numFmtId="38" fontId="5" fillId="3" borderId="7" xfId="1" applyFont="1" applyFill="1" applyBorder="1" applyAlignment="1" applyProtection="1">
      <alignment vertical="center" shrinkToFit="1"/>
      <protection locked="0"/>
    </xf>
    <xf numFmtId="38" fontId="5" fillId="3" borderId="1" xfId="1" applyFont="1" applyFill="1" applyBorder="1" applyAlignment="1" applyProtection="1">
      <alignment vertical="center" shrinkToFit="1"/>
      <protection locked="0"/>
    </xf>
    <xf numFmtId="38" fontId="5" fillId="3" borderId="5" xfId="1" applyFont="1" applyFill="1" applyBorder="1" applyAlignment="1" applyProtection="1">
      <alignment vertical="center" shrinkToFit="1"/>
      <protection locked="0"/>
    </xf>
    <xf numFmtId="38" fontId="5" fillId="0" borderId="33" xfId="1" applyFont="1" applyBorder="1" applyProtection="1">
      <alignment vertical="center"/>
    </xf>
    <xf numFmtId="0" fontId="5" fillId="3" borderId="5" xfId="0" applyFont="1" applyFill="1" applyBorder="1" applyAlignment="1" applyProtection="1">
      <alignment horizontal="center" vertical="center"/>
      <protection locked="0"/>
    </xf>
    <xf numFmtId="38" fontId="5" fillId="3" borderId="34" xfId="1" applyFont="1" applyFill="1" applyBorder="1" applyAlignment="1" applyProtection="1">
      <alignment vertical="center" shrinkToFit="1"/>
      <protection locked="0"/>
    </xf>
    <xf numFmtId="38" fontId="5" fillId="0" borderId="31" xfId="1" applyFont="1" applyBorder="1" applyAlignment="1" applyProtection="1">
      <alignment vertical="center" shrinkToFit="1"/>
    </xf>
    <xf numFmtId="38" fontId="5" fillId="0" borderId="32" xfId="1" applyFont="1" applyBorder="1" applyAlignment="1" applyProtection="1">
      <alignment horizontal="right" vertical="center" shrinkToFit="1"/>
    </xf>
    <xf numFmtId="38" fontId="5" fillId="0" borderId="37" xfId="1" applyFont="1" applyBorder="1" applyProtection="1">
      <alignment vertical="center"/>
    </xf>
    <xf numFmtId="38" fontId="5" fillId="0" borderId="39" xfId="1" applyFont="1" applyBorder="1" applyAlignment="1" applyProtection="1">
      <alignment vertical="center" shrinkToFit="1"/>
    </xf>
    <xf numFmtId="38" fontId="5" fillId="2" borderId="41" xfId="1" applyFont="1" applyFill="1" applyBorder="1" applyProtection="1">
      <alignment vertical="center"/>
    </xf>
    <xf numFmtId="0" fontId="3" fillId="0" borderId="0" xfId="0" applyFont="1">
      <alignment vertical="center"/>
    </xf>
    <xf numFmtId="0" fontId="4" fillId="0" borderId="4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 shrinkToFit="1"/>
    </xf>
    <xf numFmtId="0" fontId="5" fillId="0" borderId="1" xfId="0" applyFont="1" applyBorder="1" applyAlignment="1">
      <alignment horizontal="center" vertical="top" wrapText="1" shrinkToFit="1"/>
    </xf>
    <xf numFmtId="0" fontId="5" fillId="0" borderId="21" xfId="0" applyFont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wrapText="1"/>
    </xf>
    <xf numFmtId="0" fontId="5" fillId="3" borderId="18" xfId="0" applyFont="1" applyFill="1" applyBorder="1">
      <alignment vertical="center"/>
    </xf>
    <xf numFmtId="38" fontId="5" fillId="3" borderId="9" xfId="1" applyFont="1" applyFill="1" applyBorder="1" applyProtection="1">
      <alignment vertical="center"/>
    </xf>
    <xf numFmtId="38" fontId="5" fillId="3" borderId="7" xfId="1" applyFont="1" applyFill="1" applyBorder="1" applyProtection="1">
      <alignment vertical="center"/>
    </xf>
    <xf numFmtId="0" fontId="5" fillId="3" borderId="7" xfId="0" applyFont="1" applyFill="1" applyBorder="1" applyAlignment="1">
      <alignment horizontal="center" vertical="center"/>
    </xf>
    <xf numFmtId="38" fontId="5" fillId="3" borderId="9" xfId="1" applyFont="1" applyFill="1" applyBorder="1" applyAlignment="1" applyProtection="1">
      <alignment vertical="center" shrinkToFit="1"/>
    </xf>
    <xf numFmtId="38" fontId="5" fillId="3" borderId="7" xfId="1" applyFont="1" applyFill="1" applyBorder="1" applyAlignment="1" applyProtection="1">
      <alignment vertical="center" shrinkToFit="1"/>
    </xf>
    <xf numFmtId="0" fontId="5" fillId="3" borderId="17" xfId="0" applyFont="1" applyFill="1" applyBorder="1">
      <alignment vertical="center"/>
    </xf>
    <xf numFmtId="38" fontId="5" fillId="3" borderId="2" xfId="1" applyFont="1" applyFill="1" applyBorder="1" applyProtection="1">
      <alignment vertical="center"/>
    </xf>
    <xf numFmtId="38" fontId="5" fillId="3" borderId="1" xfId="1" applyFont="1" applyFill="1" applyBorder="1" applyProtection="1">
      <alignment vertical="center"/>
    </xf>
    <xf numFmtId="38" fontId="5" fillId="3" borderId="1" xfId="1" applyFont="1" applyFill="1" applyBorder="1" applyAlignment="1" applyProtection="1">
      <alignment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3" borderId="35" xfId="0" applyFont="1" applyFill="1" applyBorder="1">
      <alignment vertical="center"/>
    </xf>
    <xf numFmtId="38" fontId="5" fillId="3" borderId="36" xfId="1" applyFont="1" applyFill="1" applyBorder="1" applyProtection="1">
      <alignment vertical="center"/>
    </xf>
    <xf numFmtId="38" fontId="5" fillId="3" borderId="37" xfId="1" applyFont="1" applyFill="1" applyBorder="1" applyProtection="1">
      <alignment vertical="center"/>
    </xf>
    <xf numFmtId="0" fontId="5" fillId="3" borderId="37" xfId="0" applyFont="1" applyFill="1" applyBorder="1" applyAlignment="1">
      <alignment horizontal="center" vertical="center"/>
    </xf>
    <xf numFmtId="38" fontId="5" fillId="3" borderId="36" xfId="1" applyFont="1" applyFill="1" applyBorder="1" applyAlignment="1" applyProtection="1">
      <alignment vertical="center" shrinkToFit="1"/>
    </xf>
    <xf numFmtId="38" fontId="5" fillId="3" borderId="37" xfId="1" applyFont="1" applyFill="1" applyBorder="1" applyAlignment="1" applyProtection="1">
      <alignment vertical="center" shrinkToFit="1"/>
    </xf>
    <xf numFmtId="0" fontId="0" fillId="0" borderId="0" xfId="0" applyAlignment="1">
      <alignment horizontal="right" vertical="center"/>
    </xf>
    <xf numFmtId="0" fontId="0" fillId="0" borderId="28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38" fontId="0" fillId="0" borderId="1" xfId="0" applyNumberFormat="1" applyBorder="1">
      <alignment vertical="center"/>
    </xf>
    <xf numFmtId="38" fontId="0" fillId="0" borderId="0" xfId="0" applyNumberFormat="1" applyAlignment="1">
      <alignment horizontal="right" vertical="top"/>
    </xf>
    <xf numFmtId="0" fontId="0" fillId="0" borderId="29" xfId="0" applyBorder="1" applyAlignment="1">
      <alignment horizontal="centerContinuous" vertical="center"/>
    </xf>
    <xf numFmtId="0" fontId="0" fillId="0" borderId="30" xfId="0" applyBorder="1" applyAlignment="1">
      <alignment horizontal="centerContinuous" vertical="center"/>
    </xf>
    <xf numFmtId="0" fontId="5" fillId="0" borderId="31" xfId="0" applyFont="1" applyBorder="1">
      <alignment vertical="center"/>
    </xf>
    <xf numFmtId="176" fontId="5" fillId="3" borderId="10" xfId="0" applyNumberFormat="1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3" borderId="18" xfId="0" applyFont="1" applyFill="1" applyBorder="1">
      <alignment vertical="center"/>
    </xf>
    <xf numFmtId="0" fontId="4" fillId="3" borderId="17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view="pageBreakPreview" zoomScale="85" zoomScaleNormal="100" zoomScaleSheetLayoutView="85" workbookViewId="0">
      <selection activeCell="E21" sqref="E21"/>
    </sheetView>
  </sheetViews>
  <sheetFormatPr defaultColWidth="8.75" defaultRowHeight="18.75" x14ac:dyDescent="0.4"/>
  <cols>
    <col min="1" max="1" width="1.875" customWidth="1"/>
    <col min="2" max="3" width="20.625" customWidth="1"/>
    <col min="4" max="5" width="13.125" customWidth="1"/>
    <col min="6" max="6" width="7.625" bestFit="1" customWidth="1"/>
    <col min="7" max="7" width="23.25" customWidth="1"/>
    <col min="8" max="8" width="14.75" customWidth="1"/>
    <col min="9" max="12" width="8.625" customWidth="1"/>
    <col min="13" max="13" width="9.625" customWidth="1"/>
    <col min="14" max="14" width="17.625" customWidth="1"/>
    <col min="15" max="15" width="1.875" customWidth="1"/>
  </cols>
  <sheetData>
    <row r="1" spans="1:14" ht="20.100000000000001" customHeight="1" x14ac:dyDescent="0.4">
      <c r="A1" t="s">
        <v>43</v>
      </c>
    </row>
    <row r="2" spans="1:14" ht="33.75" thickBot="1" x14ac:dyDescent="0.45">
      <c r="B2" s="36" t="s">
        <v>44</v>
      </c>
      <c r="C2" s="36"/>
    </row>
    <row r="3" spans="1:14" ht="25.9" customHeight="1" x14ac:dyDescent="0.4">
      <c r="B3" s="78" t="s">
        <v>48</v>
      </c>
      <c r="C3" s="82" t="s">
        <v>49</v>
      </c>
      <c r="D3" s="78" t="s">
        <v>46</v>
      </c>
      <c r="E3" s="80"/>
      <c r="F3" s="80"/>
      <c r="G3" s="80"/>
      <c r="H3" s="81"/>
      <c r="I3" s="75" t="s">
        <v>47</v>
      </c>
      <c r="J3" s="76"/>
      <c r="K3" s="76"/>
      <c r="L3" s="76"/>
      <c r="M3" s="77"/>
      <c r="N3" s="37" t="s">
        <v>13</v>
      </c>
    </row>
    <row r="4" spans="1:14" ht="90" x14ac:dyDescent="0.4">
      <c r="B4" s="79"/>
      <c r="C4" s="83"/>
      <c r="D4" s="38" t="s">
        <v>53</v>
      </c>
      <c r="E4" s="39" t="s">
        <v>54</v>
      </c>
      <c r="F4" s="39" t="s">
        <v>35</v>
      </c>
      <c r="G4" s="39" t="s">
        <v>45</v>
      </c>
      <c r="H4" s="40" t="s">
        <v>36</v>
      </c>
      <c r="I4" s="41" t="s">
        <v>27</v>
      </c>
      <c r="J4" s="42" t="s">
        <v>28</v>
      </c>
      <c r="K4" s="42" t="s">
        <v>29</v>
      </c>
      <c r="L4" s="42" t="s">
        <v>30</v>
      </c>
      <c r="M4" s="43" t="s">
        <v>0</v>
      </c>
      <c r="N4" s="44" t="s">
        <v>55</v>
      </c>
    </row>
    <row r="5" spans="1:14" ht="25.9" customHeight="1" x14ac:dyDescent="0.4">
      <c r="B5" s="15"/>
      <c r="C5" s="15"/>
      <c r="D5" s="16"/>
      <c r="E5" s="17"/>
      <c r="F5" s="4">
        <f>E5-D5</f>
        <v>0</v>
      </c>
      <c r="G5" s="13"/>
      <c r="H5" s="72"/>
      <c r="I5" s="24"/>
      <c r="J5" s="25"/>
      <c r="K5" s="25"/>
      <c r="L5" s="25"/>
      <c r="M5" s="5">
        <f>SUM(I5:L5)</f>
        <v>0</v>
      </c>
      <c r="N5" s="6">
        <f>ROUNDDOWN(F5*M5,0)</f>
        <v>0</v>
      </c>
    </row>
    <row r="6" spans="1:14" ht="25.9" customHeight="1" x14ac:dyDescent="0.4">
      <c r="B6" s="18"/>
      <c r="C6" s="18"/>
      <c r="D6" s="19"/>
      <c r="E6" s="20"/>
      <c r="F6" s="4">
        <f t="shared" ref="F6:F20" si="0">E6-D6</f>
        <v>0</v>
      </c>
      <c r="G6" s="14"/>
      <c r="H6" s="73"/>
      <c r="I6" s="24"/>
      <c r="J6" s="26"/>
      <c r="K6" s="26"/>
      <c r="L6" s="26"/>
      <c r="M6" s="7">
        <f>SUM(I6:L6)</f>
        <v>0</v>
      </c>
      <c r="N6" s="8">
        <f>ROUNDDOWN(F6*M6,0)</f>
        <v>0</v>
      </c>
    </row>
    <row r="7" spans="1:14" ht="25.9" customHeight="1" x14ac:dyDescent="0.4">
      <c r="B7" s="18"/>
      <c r="C7" s="18"/>
      <c r="D7" s="19"/>
      <c r="E7" s="20"/>
      <c r="F7" s="4">
        <f t="shared" ref="F7:F13" si="1">E7-D7</f>
        <v>0</v>
      </c>
      <c r="G7" s="14"/>
      <c r="H7" s="73"/>
      <c r="I7" s="24"/>
      <c r="J7" s="26"/>
      <c r="K7" s="26"/>
      <c r="L7" s="26"/>
      <c r="M7" s="7">
        <f>SUM(I7:L7)</f>
        <v>0</v>
      </c>
      <c r="N7" s="8">
        <f>ROUNDDOWN(F7*M7,0)</f>
        <v>0</v>
      </c>
    </row>
    <row r="8" spans="1:14" ht="25.9" customHeight="1" x14ac:dyDescent="0.4">
      <c r="B8" s="18"/>
      <c r="C8" s="18"/>
      <c r="D8" s="19"/>
      <c r="E8" s="20"/>
      <c r="F8" s="4">
        <f t="shared" si="1"/>
        <v>0</v>
      </c>
      <c r="G8" s="14"/>
      <c r="H8" s="73"/>
      <c r="I8" s="24"/>
      <c r="J8" s="26"/>
      <c r="K8" s="26"/>
      <c r="L8" s="26"/>
      <c r="M8" s="7">
        <f>SUM(I8:L8)</f>
        <v>0</v>
      </c>
      <c r="N8" s="8">
        <f>ROUNDDOWN(F8*M8,0)</f>
        <v>0</v>
      </c>
    </row>
    <row r="9" spans="1:14" ht="25.9" customHeight="1" x14ac:dyDescent="0.4">
      <c r="B9" s="18"/>
      <c r="C9" s="18"/>
      <c r="D9" s="19"/>
      <c r="E9" s="20"/>
      <c r="F9" s="4">
        <f t="shared" si="1"/>
        <v>0</v>
      </c>
      <c r="G9" s="14"/>
      <c r="H9" s="73"/>
      <c r="I9" s="24"/>
      <c r="J9" s="26"/>
      <c r="K9" s="26"/>
      <c r="L9" s="26"/>
      <c r="M9" s="7">
        <f>SUM(I9:L9)</f>
        <v>0</v>
      </c>
      <c r="N9" s="8">
        <f>ROUNDDOWN(F9*M9,0)</f>
        <v>0</v>
      </c>
    </row>
    <row r="10" spans="1:14" ht="25.9" customHeight="1" x14ac:dyDescent="0.4">
      <c r="B10" s="18"/>
      <c r="C10" s="18"/>
      <c r="D10" s="19"/>
      <c r="E10" s="20"/>
      <c r="F10" s="4">
        <f t="shared" si="1"/>
        <v>0</v>
      </c>
      <c r="G10" s="14"/>
      <c r="H10" s="73"/>
      <c r="I10" s="24"/>
      <c r="J10" s="26"/>
      <c r="K10" s="26"/>
      <c r="L10" s="26"/>
      <c r="M10" s="7">
        <f t="shared" ref="M10:M13" si="2">SUM(I10:L10)</f>
        <v>0</v>
      </c>
      <c r="N10" s="8">
        <f t="shared" ref="N10:N13" si="3">ROUNDDOWN(F10*M10,0)</f>
        <v>0</v>
      </c>
    </row>
    <row r="11" spans="1:14" ht="25.9" customHeight="1" x14ac:dyDescent="0.4">
      <c r="B11" s="18"/>
      <c r="C11" s="18"/>
      <c r="D11" s="19"/>
      <c r="E11" s="20"/>
      <c r="F11" s="4">
        <f t="shared" si="1"/>
        <v>0</v>
      </c>
      <c r="G11" s="14"/>
      <c r="H11" s="73"/>
      <c r="I11" s="24"/>
      <c r="J11" s="26"/>
      <c r="K11" s="26"/>
      <c r="L11" s="26"/>
      <c r="M11" s="7">
        <f t="shared" si="2"/>
        <v>0</v>
      </c>
      <c r="N11" s="8">
        <f t="shared" si="3"/>
        <v>0</v>
      </c>
    </row>
    <row r="12" spans="1:14" ht="25.9" customHeight="1" x14ac:dyDescent="0.4">
      <c r="B12" s="18"/>
      <c r="C12" s="18"/>
      <c r="D12" s="19"/>
      <c r="E12" s="20"/>
      <c r="F12" s="4">
        <f t="shared" si="1"/>
        <v>0</v>
      </c>
      <c r="G12" s="14"/>
      <c r="H12" s="73"/>
      <c r="I12" s="24"/>
      <c r="J12" s="26"/>
      <c r="K12" s="26"/>
      <c r="L12" s="26"/>
      <c r="M12" s="7">
        <f t="shared" si="2"/>
        <v>0</v>
      </c>
      <c r="N12" s="8">
        <f t="shared" si="3"/>
        <v>0</v>
      </c>
    </row>
    <row r="13" spans="1:14" ht="25.9" customHeight="1" x14ac:dyDescent="0.4">
      <c r="B13" s="18"/>
      <c r="C13" s="18"/>
      <c r="D13" s="19"/>
      <c r="E13" s="20"/>
      <c r="F13" s="4">
        <f t="shared" si="1"/>
        <v>0</v>
      </c>
      <c r="G13" s="14"/>
      <c r="H13" s="73"/>
      <c r="I13" s="24"/>
      <c r="J13" s="26"/>
      <c r="K13" s="26"/>
      <c r="L13" s="26"/>
      <c r="M13" s="7">
        <f t="shared" si="2"/>
        <v>0</v>
      </c>
      <c r="N13" s="8">
        <f t="shared" si="3"/>
        <v>0</v>
      </c>
    </row>
    <row r="14" spans="1:14" ht="25.9" customHeight="1" x14ac:dyDescent="0.4">
      <c r="B14" s="18"/>
      <c r="C14" s="18"/>
      <c r="D14" s="19"/>
      <c r="E14" s="20"/>
      <c r="F14" s="4">
        <f t="shared" si="0"/>
        <v>0</v>
      </c>
      <c r="G14" s="14"/>
      <c r="H14" s="73"/>
      <c r="I14" s="24"/>
      <c r="J14" s="26"/>
      <c r="K14" s="26"/>
      <c r="L14" s="26"/>
      <c r="M14" s="7">
        <f>SUM(I14:L14)</f>
        <v>0</v>
      </c>
      <c r="N14" s="8">
        <f>ROUNDDOWN(F14*M14,0)</f>
        <v>0</v>
      </c>
    </row>
    <row r="15" spans="1:14" ht="25.9" customHeight="1" x14ac:dyDescent="0.4">
      <c r="B15" s="18"/>
      <c r="C15" s="18"/>
      <c r="D15" s="19"/>
      <c r="E15" s="20"/>
      <c r="F15" s="4">
        <f t="shared" si="0"/>
        <v>0</v>
      </c>
      <c r="G15" s="14"/>
      <c r="H15" s="73"/>
      <c r="I15" s="24"/>
      <c r="J15" s="26"/>
      <c r="K15" s="26"/>
      <c r="L15" s="26"/>
      <c r="M15" s="7">
        <f>SUM(I15:L15)</f>
        <v>0</v>
      </c>
      <c r="N15" s="8">
        <f>ROUNDDOWN(F15*M15,0)</f>
        <v>0</v>
      </c>
    </row>
    <row r="16" spans="1:14" ht="25.9" customHeight="1" x14ac:dyDescent="0.4">
      <c r="B16" s="18"/>
      <c r="C16" s="18"/>
      <c r="D16" s="19"/>
      <c r="E16" s="20"/>
      <c r="F16" s="4">
        <f t="shared" si="0"/>
        <v>0</v>
      </c>
      <c r="G16" s="14"/>
      <c r="H16" s="73"/>
      <c r="I16" s="24"/>
      <c r="J16" s="26"/>
      <c r="K16" s="26"/>
      <c r="L16" s="26"/>
      <c r="M16" s="7">
        <f>SUM(I16:L16)</f>
        <v>0</v>
      </c>
      <c r="N16" s="8">
        <f>ROUNDDOWN(F16*M16,0)</f>
        <v>0</v>
      </c>
    </row>
    <row r="17" spans="2:14" ht="25.9" customHeight="1" x14ac:dyDescent="0.4">
      <c r="B17" s="18"/>
      <c r="C17" s="18"/>
      <c r="D17" s="19"/>
      <c r="E17" s="20"/>
      <c r="F17" s="4">
        <f t="shared" si="0"/>
        <v>0</v>
      </c>
      <c r="G17" s="14"/>
      <c r="H17" s="73"/>
      <c r="I17" s="24"/>
      <c r="J17" s="26"/>
      <c r="K17" s="26"/>
      <c r="L17" s="26"/>
      <c r="M17" s="7">
        <f t="shared" ref="M17:M18" si="4">SUM(I17:L17)</f>
        <v>0</v>
      </c>
      <c r="N17" s="8">
        <f t="shared" ref="N17:N20" si="5">ROUNDDOWN(F17*M17,0)</f>
        <v>0</v>
      </c>
    </row>
    <row r="18" spans="2:14" ht="25.9" customHeight="1" x14ac:dyDescent="0.4">
      <c r="B18" s="18"/>
      <c r="C18" s="18"/>
      <c r="D18" s="19"/>
      <c r="E18" s="20"/>
      <c r="F18" s="4">
        <f t="shared" si="0"/>
        <v>0</v>
      </c>
      <c r="G18" s="14"/>
      <c r="H18" s="73"/>
      <c r="I18" s="24"/>
      <c r="J18" s="26"/>
      <c r="K18" s="26"/>
      <c r="L18" s="26"/>
      <c r="M18" s="7">
        <f t="shared" si="4"/>
        <v>0</v>
      </c>
      <c r="N18" s="8">
        <f t="shared" si="5"/>
        <v>0</v>
      </c>
    </row>
    <row r="19" spans="2:14" ht="25.9" customHeight="1" x14ac:dyDescent="0.4">
      <c r="B19" s="18"/>
      <c r="C19" s="18"/>
      <c r="D19" s="19"/>
      <c r="E19" s="20"/>
      <c r="F19" s="4">
        <f t="shared" si="0"/>
        <v>0</v>
      </c>
      <c r="G19" s="14"/>
      <c r="H19" s="73"/>
      <c r="I19" s="24"/>
      <c r="J19" s="26"/>
      <c r="K19" s="26"/>
      <c r="L19" s="26"/>
      <c r="M19" s="7">
        <f t="shared" ref="M19:M20" si="6">SUM(I19:L19)</f>
        <v>0</v>
      </c>
      <c r="N19" s="8">
        <f t="shared" si="5"/>
        <v>0</v>
      </c>
    </row>
    <row r="20" spans="2:14" ht="25.9" customHeight="1" thickBot="1" x14ac:dyDescent="0.45">
      <c r="B20" s="21"/>
      <c r="C20" s="21"/>
      <c r="D20" s="22"/>
      <c r="E20" s="23"/>
      <c r="F20" s="28">
        <f t="shared" si="0"/>
        <v>0</v>
      </c>
      <c r="G20" s="29"/>
      <c r="H20" s="74"/>
      <c r="I20" s="30"/>
      <c r="J20" s="27"/>
      <c r="K20" s="27"/>
      <c r="L20" s="27"/>
      <c r="M20" s="9">
        <f t="shared" si="6"/>
        <v>0</v>
      </c>
      <c r="N20" s="10">
        <f t="shared" si="5"/>
        <v>0</v>
      </c>
    </row>
    <row r="21" spans="2:14" ht="25.9" customHeight="1" thickTop="1" thickBot="1" x14ac:dyDescent="0.45">
      <c r="B21" s="69"/>
      <c r="C21" s="69"/>
      <c r="D21" s="69"/>
      <c r="E21" s="69"/>
      <c r="F21" s="69"/>
      <c r="G21" s="69"/>
      <c r="H21" s="69"/>
      <c r="I21" s="31"/>
      <c r="J21" s="31"/>
      <c r="K21" s="31"/>
      <c r="L21" s="31"/>
      <c r="M21" s="32" t="s">
        <v>52</v>
      </c>
      <c r="N21" s="35">
        <f>SUM(N5:N20)</f>
        <v>0</v>
      </c>
    </row>
    <row r="22" spans="2:14" ht="25.9" customHeight="1" x14ac:dyDescent="0.4">
      <c r="B22" t="s">
        <v>41</v>
      </c>
    </row>
    <row r="23" spans="2:14" ht="25.9" customHeight="1" x14ac:dyDescent="0.4">
      <c r="B23" t="s">
        <v>42</v>
      </c>
      <c r="G23" s="63" t="s">
        <v>57</v>
      </c>
      <c r="H23" s="64"/>
      <c r="I23" s="64"/>
      <c r="J23" s="64"/>
      <c r="K23" s="64"/>
      <c r="L23" s="64"/>
      <c r="M23" s="64"/>
      <c r="N23" s="65">
        <f>TRUNC(N21/3*2,-3)</f>
        <v>0</v>
      </c>
    </row>
    <row r="24" spans="2:14" ht="25.9" customHeight="1" thickBot="1" x14ac:dyDescent="0.45">
      <c r="B24" t="s">
        <v>50</v>
      </c>
      <c r="N24" s="66" t="s">
        <v>51</v>
      </c>
    </row>
    <row r="25" spans="2:14" ht="25.9" customHeight="1" thickBot="1" x14ac:dyDescent="0.45">
      <c r="G25" s="67" t="s">
        <v>56</v>
      </c>
      <c r="H25" s="68"/>
      <c r="I25" s="68"/>
      <c r="J25" s="68"/>
      <c r="K25" s="68"/>
      <c r="L25" s="68"/>
      <c r="M25" s="68"/>
      <c r="N25" s="11">
        <f>MIN(N23,200000)</f>
        <v>0</v>
      </c>
    </row>
    <row r="26" spans="2:14" ht="8.4499999999999993" customHeight="1" x14ac:dyDescent="0.4"/>
  </sheetData>
  <sheetProtection insertRows="0" deleteRows="0"/>
  <mergeCells count="4">
    <mergeCell ref="I3:M3"/>
    <mergeCell ref="B3:B4"/>
    <mergeCell ref="D3:H3"/>
    <mergeCell ref="C3:C4"/>
  </mergeCells>
  <phoneticPr fontId="2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48AA2F7-0B1A-4C47-A942-EAB998CD7218}">
            <xm:f>$H5=リスト!$D$4</xm:f>
            <x14:dxf>
              <fill>
                <patternFill>
                  <bgColor theme="1"/>
                </patternFill>
              </fill>
            </x14:dxf>
          </x14:cfRule>
          <xm:sqref>I5:I20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view="pageBreakPreview" zoomScale="85" zoomScaleNormal="100" zoomScaleSheetLayoutView="85" workbookViewId="0">
      <selection activeCell="D11" sqref="D11"/>
    </sheetView>
  </sheetViews>
  <sheetFormatPr defaultColWidth="8.75" defaultRowHeight="18.75" x14ac:dyDescent="0.4"/>
  <cols>
    <col min="1" max="1" width="1.875" customWidth="1"/>
    <col min="2" max="3" width="20.625" customWidth="1"/>
    <col min="4" max="5" width="13.125" customWidth="1"/>
    <col min="6" max="6" width="7.625" bestFit="1" customWidth="1"/>
    <col min="7" max="7" width="23.25" customWidth="1"/>
    <col min="8" max="8" width="15" customWidth="1"/>
    <col min="9" max="12" width="8.625" customWidth="1"/>
    <col min="13" max="13" width="9.75" customWidth="1"/>
    <col min="14" max="14" width="17.75" customWidth="1"/>
    <col min="15" max="15" width="1.875" customWidth="1"/>
  </cols>
  <sheetData>
    <row r="1" spans="1:14" ht="20.100000000000001" customHeight="1" x14ac:dyDescent="0.4">
      <c r="A1" t="s">
        <v>43</v>
      </c>
    </row>
    <row r="2" spans="1:14" ht="33.75" thickBot="1" x14ac:dyDescent="0.45">
      <c r="B2" s="36" t="s">
        <v>44</v>
      </c>
      <c r="C2" s="36"/>
    </row>
    <row r="3" spans="1:14" ht="25.9" customHeight="1" x14ac:dyDescent="0.4">
      <c r="B3" s="78" t="s">
        <v>48</v>
      </c>
      <c r="C3" s="82" t="s">
        <v>49</v>
      </c>
      <c r="D3" s="78" t="s">
        <v>46</v>
      </c>
      <c r="E3" s="80"/>
      <c r="F3" s="80"/>
      <c r="G3" s="80"/>
      <c r="H3" s="81"/>
      <c r="I3" s="75" t="s">
        <v>47</v>
      </c>
      <c r="J3" s="76"/>
      <c r="K3" s="76"/>
      <c r="L3" s="76"/>
      <c r="M3" s="77"/>
      <c r="N3" s="37" t="s">
        <v>13</v>
      </c>
    </row>
    <row r="4" spans="1:14" ht="90" x14ac:dyDescent="0.4">
      <c r="B4" s="79"/>
      <c r="C4" s="83"/>
      <c r="D4" s="38" t="s">
        <v>53</v>
      </c>
      <c r="E4" s="39" t="s">
        <v>54</v>
      </c>
      <c r="F4" s="39" t="s">
        <v>35</v>
      </c>
      <c r="G4" s="39" t="s">
        <v>45</v>
      </c>
      <c r="H4" s="40" t="s">
        <v>36</v>
      </c>
      <c r="I4" s="41" t="s">
        <v>27</v>
      </c>
      <c r="J4" s="42" t="s">
        <v>28</v>
      </c>
      <c r="K4" s="42" t="s">
        <v>29</v>
      </c>
      <c r="L4" s="42" t="s">
        <v>30</v>
      </c>
      <c r="M4" s="43" t="s">
        <v>0</v>
      </c>
      <c r="N4" s="44" t="s">
        <v>55</v>
      </c>
    </row>
    <row r="5" spans="1:14" ht="25.9" customHeight="1" x14ac:dyDescent="0.4">
      <c r="B5" s="84" t="s">
        <v>58</v>
      </c>
      <c r="C5" s="45"/>
      <c r="D5" s="46">
        <v>120</v>
      </c>
      <c r="E5" s="47">
        <v>156</v>
      </c>
      <c r="F5" s="4">
        <f>E5-D5</f>
        <v>36</v>
      </c>
      <c r="G5" s="48" t="s">
        <v>34</v>
      </c>
      <c r="H5" s="70">
        <v>45870</v>
      </c>
      <c r="I5" s="49">
        <v>500</v>
      </c>
      <c r="J5" s="50">
        <v>1000</v>
      </c>
      <c r="K5" s="50">
        <v>500</v>
      </c>
      <c r="L5" s="50">
        <v>1000</v>
      </c>
      <c r="M5" s="5">
        <f>SUM(I5:L5)</f>
        <v>3000</v>
      </c>
      <c r="N5" s="6">
        <f>ROUNDDOWN(F5*M5,0)</f>
        <v>108000</v>
      </c>
    </row>
    <row r="6" spans="1:14" ht="25.9" customHeight="1" x14ac:dyDescent="0.4">
      <c r="B6" s="85" t="s">
        <v>59</v>
      </c>
      <c r="C6" s="45"/>
      <c r="D6" s="52">
        <v>230</v>
      </c>
      <c r="E6" s="53">
        <v>312</v>
      </c>
      <c r="F6" s="4">
        <f t="shared" ref="F6:F19" si="0">E6-D6</f>
        <v>82</v>
      </c>
      <c r="G6" s="48" t="s">
        <v>34</v>
      </c>
      <c r="H6" s="70">
        <v>45901</v>
      </c>
      <c r="I6" s="49"/>
      <c r="J6" s="54">
        <v>200</v>
      </c>
      <c r="K6" s="54">
        <v>300</v>
      </c>
      <c r="L6" s="54">
        <v>200</v>
      </c>
      <c r="M6" s="7">
        <f>SUM(I6:L6)</f>
        <v>700</v>
      </c>
      <c r="N6" s="8">
        <f>ROUNDDOWN(F6*M6,0)</f>
        <v>57400</v>
      </c>
    </row>
    <row r="7" spans="1:14" ht="25.9" customHeight="1" x14ac:dyDescent="0.4">
      <c r="B7" s="51"/>
      <c r="C7" s="85" t="s">
        <v>60</v>
      </c>
      <c r="D7" s="52">
        <v>150</v>
      </c>
      <c r="E7" s="53">
        <v>180</v>
      </c>
      <c r="F7" s="4">
        <f t="shared" si="0"/>
        <v>30</v>
      </c>
      <c r="G7" s="55" t="s">
        <v>61</v>
      </c>
      <c r="H7" s="70">
        <v>45870</v>
      </c>
      <c r="I7" s="49">
        <v>500</v>
      </c>
      <c r="J7" s="54">
        <v>700</v>
      </c>
      <c r="K7" s="54">
        <v>0</v>
      </c>
      <c r="L7" s="54">
        <v>1000</v>
      </c>
      <c r="M7" s="7">
        <f>SUM(I7:L7)</f>
        <v>2200</v>
      </c>
      <c r="N7" s="8">
        <f>ROUNDDOWN(F7*M7,0)</f>
        <v>66000</v>
      </c>
    </row>
    <row r="8" spans="1:14" ht="25.9" customHeight="1" x14ac:dyDescent="0.4">
      <c r="B8" s="51"/>
      <c r="C8" s="85" t="s">
        <v>62</v>
      </c>
      <c r="D8" s="52">
        <v>200</v>
      </c>
      <c r="E8" s="53">
        <v>240</v>
      </c>
      <c r="F8" s="4">
        <f t="shared" si="0"/>
        <v>40</v>
      </c>
      <c r="G8" s="55" t="s">
        <v>61</v>
      </c>
      <c r="H8" s="70">
        <v>45901</v>
      </c>
      <c r="I8" s="49"/>
      <c r="J8" s="54">
        <v>200</v>
      </c>
      <c r="K8" s="54">
        <v>300</v>
      </c>
      <c r="L8" s="54">
        <v>250</v>
      </c>
      <c r="M8" s="7">
        <f>SUM(I8:L8)</f>
        <v>750</v>
      </c>
      <c r="N8" s="8">
        <f>ROUNDDOWN(F8*M8,0)</f>
        <v>30000</v>
      </c>
    </row>
    <row r="9" spans="1:14" ht="25.9" customHeight="1" x14ac:dyDescent="0.4">
      <c r="B9" s="51"/>
      <c r="C9" s="51"/>
      <c r="D9" s="52"/>
      <c r="E9" s="53"/>
      <c r="F9" s="4">
        <f t="shared" si="0"/>
        <v>0</v>
      </c>
      <c r="G9" s="55"/>
      <c r="H9" s="70"/>
      <c r="I9" s="49"/>
      <c r="J9" s="54"/>
      <c r="K9" s="54"/>
      <c r="L9" s="54"/>
      <c r="M9" s="7">
        <f>SUM(I9:L9)</f>
        <v>0</v>
      </c>
      <c r="N9" s="8">
        <f>ROUNDDOWN(F9*M9,0)</f>
        <v>0</v>
      </c>
    </row>
    <row r="10" spans="1:14" ht="25.9" customHeight="1" x14ac:dyDescent="0.4">
      <c r="B10" s="51"/>
      <c r="C10" s="51"/>
      <c r="D10" s="52"/>
      <c r="E10" s="53"/>
      <c r="F10" s="4">
        <f t="shared" si="0"/>
        <v>0</v>
      </c>
      <c r="G10" s="55"/>
      <c r="H10" s="70"/>
      <c r="I10" s="49"/>
      <c r="J10" s="54"/>
      <c r="K10" s="54"/>
      <c r="L10" s="54"/>
      <c r="M10" s="7">
        <f t="shared" ref="M10:M18" si="1">SUM(I10:L10)</f>
        <v>0</v>
      </c>
      <c r="N10" s="8">
        <f t="shared" ref="N10:N18" si="2">ROUNDDOWN(F10*M10,0)</f>
        <v>0</v>
      </c>
    </row>
    <row r="11" spans="1:14" ht="25.9" customHeight="1" x14ac:dyDescent="0.4">
      <c r="B11" s="51"/>
      <c r="C11" s="51"/>
      <c r="D11" s="52"/>
      <c r="E11" s="53"/>
      <c r="F11" s="4">
        <f t="shared" si="0"/>
        <v>0</v>
      </c>
      <c r="G11" s="55"/>
      <c r="H11" s="70"/>
      <c r="I11" s="49"/>
      <c r="J11" s="54"/>
      <c r="K11" s="54"/>
      <c r="L11" s="54"/>
      <c r="M11" s="7">
        <f t="shared" si="1"/>
        <v>0</v>
      </c>
      <c r="N11" s="8">
        <f t="shared" si="2"/>
        <v>0</v>
      </c>
    </row>
    <row r="12" spans="1:14" ht="25.9" customHeight="1" x14ac:dyDescent="0.4">
      <c r="B12" s="51"/>
      <c r="C12" s="51"/>
      <c r="D12" s="52"/>
      <c r="E12" s="53"/>
      <c r="F12" s="4">
        <f t="shared" si="0"/>
        <v>0</v>
      </c>
      <c r="G12" s="55"/>
      <c r="H12" s="70"/>
      <c r="I12" s="49"/>
      <c r="J12" s="54"/>
      <c r="K12" s="54"/>
      <c r="L12" s="54"/>
      <c r="M12" s="7">
        <f t="shared" si="1"/>
        <v>0</v>
      </c>
      <c r="N12" s="8">
        <f t="shared" si="2"/>
        <v>0</v>
      </c>
    </row>
    <row r="13" spans="1:14" ht="25.9" customHeight="1" x14ac:dyDescent="0.4">
      <c r="B13" s="51"/>
      <c r="C13" s="51"/>
      <c r="D13" s="52"/>
      <c r="E13" s="53"/>
      <c r="F13" s="4">
        <f t="shared" si="0"/>
        <v>0</v>
      </c>
      <c r="G13" s="55"/>
      <c r="H13" s="70"/>
      <c r="I13" s="49"/>
      <c r="J13" s="54"/>
      <c r="K13" s="54"/>
      <c r="L13" s="54"/>
      <c r="M13" s="7">
        <f t="shared" si="1"/>
        <v>0</v>
      </c>
      <c r="N13" s="8">
        <f t="shared" si="2"/>
        <v>0</v>
      </c>
    </row>
    <row r="14" spans="1:14" ht="25.9" customHeight="1" x14ac:dyDescent="0.4">
      <c r="B14" s="51"/>
      <c r="C14" s="51"/>
      <c r="D14" s="52"/>
      <c r="E14" s="53"/>
      <c r="F14" s="4">
        <f t="shared" si="0"/>
        <v>0</v>
      </c>
      <c r="G14" s="55"/>
      <c r="H14" s="70"/>
      <c r="I14" s="49"/>
      <c r="J14" s="54"/>
      <c r="K14" s="54"/>
      <c r="L14" s="54"/>
      <c r="M14" s="7">
        <f t="shared" si="1"/>
        <v>0</v>
      </c>
      <c r="N14" s="8">
        <f t="shared" si="2"/>
        <v>0</v>
      </c>
    </row>
    <row r="15" spans="1:14" ht="25.9" customHeight="1" x14ac:dyDescent="0.4">
      <c r="B15" s="51"/>
      <c r="C15" s="51"/>
      <c r="D15" s="52"/>
      <c r="E15" s="53"/>
      <c r="F15" s="4">
        <f t="shared" si="0"/>
        <v>0</v>
      </c>
      <c r="G15" s="55"/>
      <c r="H15" s="70"/>
      <c r="I15" s="49"/>
      <c r="J15" s="54"/>
      <c r="K15" s="54"/>
      <c r="L15" s="54"/>
      <c r="M15" s="7">
        <f t="shared" si="1"/>
        <v>0</v>
      </c>
      <c r="N15" s="8">
        <f t="shared" si="2"/>
        <v>0</v>
      </c>
    </row>
    <row r="16" spans="1:14" ht="25.9" customHeight="1" x14ac:dyDescent="0.4">
      <c r="B16" s="51"/>
      <c r="C16" s="51"/>
      <c r="D16" s="52"/>
      <c r="E16" s="53"/>
      <c r="F16" s="4">
        <f t="shared" si="0"/>
        <v>0</v>
      </c>
      <c r="G16" s="55"/>
      <c r="H16" s="70"/>
      <c r="I16" s="49"/>
      <c r="J16" s="54"/>
      <c r="K16" s="54"/>
      <c r="L16" s="54"/>
      <c r="M16" s="7">
        <f t="shared" si="1"/>
        <v>0</v>
      </c>
      <c r="N16" s="8">
        <f t="shared" si="2"/>
        <v>0</v>
      </c>
    </row>
    <row r="17" spans="2:14" ht="25.9" customHeight="1" x14ac:dyDescent="0.4">
      <c r="B17" s="51"/>
      <c r="C17" s="51"/>
      <c r="D17" s="52"/>
      <c r="E17" s="53"/>
      <c r="F17" s="4">
        <f t="shared" si="0"/>
        <v>0</v>
      </c>
      <c r="G17" s="55"/>
      <c r="H17" s="70"/>
      <c r="I17" s="49"/>
      <c r="J17" s="54"/>
      <c r="K17" s="54"/>
      <c r="L17" s="54"/>
      <c r="M17" s="7">
        <f t="shared" si="1"/>
        <v>0</v>
      </c>
      <c r="N17" s="8">
        <f t="shared" si="2"/>
        <v>0</v>
      </c>
    </row>
    <row r="18" spans="2:14" ht="25.9" customHeight="1" x14ac:dyDescent="0.4">
      <c r="B18" s="51"/>
      <c r="C18" s="51"/>
      <c r="D18" s="52"/>
      <c r="E18" s="53"/>
      <c r="F18" s="4">
        <f t="shared" si="0"/>
        <v>0</v>
      </c>
      <c r="G18" s="55"/>
      <c r="H18" s="70"/>
      <c r="I18" s="49"/>
      <c r="J18" s="54"/>
      <c r="K18" s="54"/>
      <c r="L18" s="54"/>
      <c r="M18" s="7">
        <f t="shared" si="1"/>
        <v>0</v>
      </c>
      <c r="N18" s="8">
        <f t="shared" si="2"/>
        <v>0</v>
      </c>
    </row>
    <row r="19" spans="2:14" ht="25.9" customHeight="1" thickBot="1" x14ac:dyDescent="0.45">
      <c r="B19" s="56"/>
      <c r="C19" s="56"/>
      <c r="D19" s="57"/>
      <c r="E19" s="58"/>
      <c r="F19" s="33">
        <f t="shared" si="0"/>
        <v>0</v>
      </c>
      <c r="G19" s="59"/>
      <c r="H19" s="71"/>
      <c r="I19" s="60"/>
      <c r="J19" s="61"/>
      <c r="K19" s="61"/>
      <c r="L19" s="61"/>
      <c r="M19" s="34">
        <f t="shared" ref="M19" si="3">SUM(I19:L19)</f>
        <v>0</v>
      </c>
      <c r="N19" s="10">
        <f t="shared" ref="N19" si="4">ROUNDDOWN(F19*M19,0)</f>
        <v>0</v>
      </c>
    </row>
    <row r="20" spans="2:14" ht="25.9" customHeight="1" thickTop="1" thickBot="1" x14ac:dyDescent="0.45">
      <c r="M20" s="62" t="s">
        <v>52</v>
      </c>
      <c r="N20" s="35">
        <f>SUM(N5:N19)</f>
        <v>261400</v>
      </c>
    </row>
    <row r="21" spans="2:14" ht="25.9" customHeight="1" x14ac:dyDescent="0.4">
      <c r="B21" t="s">
        <v>41</v>
      </c>
    </row>
    <row r="22" spans="2:14" ht="25.9" customHeight="1" x14ac:dyDescent="0.4">
      <c r="B22" t="s">
        <v>42</v>
      </c>
      <c r="G22" s="63" t="s">
        <v>57</v>
      </c>
      <c r="H22" s="64"/>
      <c r="I22" s="64"/>
      <c r="J22" s="64"/>
      <c r="K22" s="64"/>
      <c r="L22" s="64"/>
      <c r="M22" s="64"/>
      <c r="N22" s="65">
        <f>TRUNC(N20/3*2,-3)</f>
        <v>174000</v>
      </c>
    </row>
    <row r="23" spans="2:14" ht="25.9" customHeight="1" thickBot="1" x14ac:dyDescent="0.45">
      <c r="B23" t="s">
        <v>50</v>
      </c>
      <c r="N23" s="66" t="s">
        <v>51</v>
      </c>
    </row>
    <row r="24" spans="2:14" ht="25.9" customHeight="1" thickBot="1" x14ac:dyDescent="0.45">
      <c r="G24" s="67" t="s">
        <v>56</v>
      </c>
      <c r="H24" s="68"/>
      <c r="I24" s="68"/>
      <c r="J24" s="68"/>
      <c r="K24" s="68"/>
      <c r="L24" s="68"/>
      <c r="M24" s="68"/>
      <c r="N24" s="11">
        <f>MIN(N22,200000)</f>
        <v>174000</v>
      </c>
    </row>
    <row r="25" spans="2:14" ht="10.15" customHeight="1" x14ac:dyDescent="0.4"/>
  </sheetData>
  <sheetProtection insertRows="0"/>
  <mergeCells count="4">
    <mergeCell ref="B3:B4"/>
    <mergeCell ref="C3:C4"/>
    <mergeCell ref="D3:H3"/>
    <mergeCell ref="I3:M3"/>
  </mergeCells>
  <phoneticPr fontId="2"/>
  <pageMargins left="0.7" right="0.7" top="0.75" bottom="0.75" header="0.3" footer="0.3"/>
  <pageSetup paperSize="9" scale="67" orientation="landscape" r:id="rId1"/>
  <ignoredErrors>
    <ignoredError sqref="N24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5D67680-BD4E-4F95-B5C9-1ED93BAA14EF}">
            <xm:f>$H5=リスト!$D$4</xm:f>
            <x14:dxf>
              <fill>
                <patternFill>
                  <bgColor theme="1"/>
                </patternFill>
              </fill>
            </x14:dxf>
          </x14:cfRule>
          <xm:sqref>I5:I19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9"/>
  <sheetViews>
    <sheetView view="pageBreakPreview" zoomScaleNormal="100" zoomScaleSheetLayoutView="100" workbookViewId="0">
      <selection activeCell="C18" sqref="C18"/>
    </sheetView>
  </sheetViews>
  <sheetFormatPr defaultRowHeight="18.75" x14ac:dyDescent="0.4"/>
  <cols>
    <col min="1" max="1" width="1.875" customWidth="1"/>
    <col min="3" max="4" width="25.5" bestFit="1" customWidth="1"/>
  </cols>
  <sheetData>
    <row r="1" spans="2:4" ht="11.25" customHeight="1" x14ac:dyDescent="0.4"/>
    <row r="2" spans="2:4" x14ac:dyDescent="0.4">
      <c r="B2" s="2" t="s">
        <v>12</v>
      </c>
      <c r="C2" s="2" t="s">
        <v>14</v>
      </c>
      <c r="D2" s="2" t="s">
        <v>36</v>
      </c>
    </row>
    <row r="3" spans="2:4" x14ac:dyDescent="0.4">
      <c r="B3" s="1" t="s">
        <v>2</v>
      </c>
      <c r="C3" s="1" t="s">
        <v>15</v>
      </c>
      <c r="D3" s="3" t="s">
        <v>37</v>
      </c>
    </row>
    <row r="4" spans="2:4" x14ac:dyDescent="0.4">
      <c r="B4" s="1" t="s">
        <v>8</v>
      </c>
      <c r="C4" s="1" t="s">
        <v>33</v>
      </c>
      <c r="D4" s="3" t="s">
        <v>38</v>
      </c>
    </row>
    <row r="5" spans="2:4" x14ac:dyDescent="0.4">
      <c r="B5" s="1" t="s">
        <v>9</v>
      </c>
      <c r="C5" s="1" t="s">
        <v>16</v>
      </c>
      <c r="D5" s="3"/>
    </row>
    <row r="6" spans="2:4" x14ac:dyDescent="0.4">
      <c r="B6" s="1" t="s">
        <v>10</v>
      </c>
      <c r="C6" s="1" t="s">
        <v>17</v>
      </c>
      <c r="D6" s="3"/>
    </row>
    <row r="7" spans="2:4" x14ac:dyDescent="0.4">
      <c r="B7" s="1" t="s">
        <v>11</v>
      </c>
      <c r="C7" s="1" t="s">
        <v>32</v>
      </c>
      <c r="D7" s="3"/>
    </row>
    <row r="8" spans="2:4" x14ac:dyDescent="0.4">
      <c r="B8" s="1" t="s">
        <v>1</v>
      </c>
      <c r="C8" s="1" t="s">
        <v>26</v>
      </c>
      <c r="D8" s="3"/>
    </row>
    <row r="9" spans="2:4" x14ac:dyDescent="0.4">
      <c r="B9" s="1" t="s">
        <v>7</v>
      </c>
      <c r="C9" s="1" t="s">
        <v>31</v>
      </c>
      <c r="D9" s="3"/>
    </row>
    <row r="10" spans="2:4" x14ac:dyDescent="0.4">
      <c r="B10" s="1" t="s">
        <v>4</v>
      </c>
      <c r="C10" s="1" t="s">
        <v>18</v>
      </c>
      <c r="D10" s="3"/>
    </row>
    <row r="11" spans="2:4" x14ac:dyDescent="0.4">
      <c r="B11" s="1" t="s">
        <v>5</v>
      </c>
      <c r="C11" s="1" t="s">
        <v>19</v>
      </c>
      <c r="D11" s="3"/>
    </row>
    <row r="12" spans="2:4" x14ac:dyDescent="0.4">
      <c r="B12" s="1" t="s">
        <v>6</v>
      </c>
      <c r="C12" s="1" t="s">
        <v>20</v>
      </c>
      <c r="D12" s="3"/>
    </row>
    <row r="13" spans="2:4" x14ac:dyDescent="0.4">
      <c r="B13" s="1" t="s">
        <v>3</v>
      </c>
      <c r="C13" s="1" t="s">
        <v>21</v>
      </c>
      <c r="D13" s="3"/>
    </row>
    <row r="14" spans="2:4" x14ac:dyDescent="0.4">
      <c r="B14" s="1"/>
      <c r="C14" s="1" t="s">
        <v>22</v>
      </c>
      <c r="D14" s="3"/>
    </row>
    <row r="15" spans="2:4" x14ac:dyDescent="0.4">
      <c r="B15" s="1"/>
      <c r="C15" s="1" t="s">
        <v>23</v>
      </c>
      <c r="D15" s="3"/>
    </row>
    <row r="16" spans="2:4" x14ac:dyDescent="0.4">
      <c r="B16" s="1"/>
      <c r="C16" s="1" t="s">
        <v>24</v>
      </c>
      <c r="D16" s="3"/>
    </row>
    <row r="17" spans="2:4" x14ac:dyDescent="0.4">
      <c r="B17" s="1"/>
      <c r="C17" s="1" t="s">
        <v>25</v>
      </c>
      <c r="D17" s="3"/>
    </row>
    <row r="18" spans="2:4" x14ac:dyDescent="0.4">
      <c r="C18" s="12" t="s">
        <v>39</v>
      </c>
    </row>
    <row r="19" spans="2:4" x14ac:dyDescent="0.4">
      <c r="C19" s="12" t="s">
        <v>40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算定表</vt:lpstr>
      <vt:lpstr>算定表(記載例)</vt:lpstr>
      <vt:lpstr>リスト</vt:lpstr>
      <vt:lpstr>リスト!Print_Area</vt:lpstr>
      <vt:lpstr>算定表!Print_Area</vt:lpstr>
      <vt:lpstr>'算定表(記載例)'!Print_Area</vt:lpstr>
      <vt:lpstr>算定表!Print_Titles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西田孝宏</cp:lastModifiedBy>
  <cp:lastPrinted>2025-12-12T05:39:10Z</cp:lastPrinted>
  <dcterms:created xsi:type="dcterms:W3CDTF">2025-09-01T02:21:52Z</dcterms:created>
  <dcterms:modified xsi:type="dcterms:W3CDTF">2025-12-12T06:11:00Z</dcterms:modified>
</cp:coreProperties>
</file>