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72.21.0.3\共有フォルダ\環境水道課\環境下水道課\経営比較分析表◆H27年度から\2017◆平成29年度決算「経営比較分析表」の分析等について\"/>
    </mc:Choice>
  </mc:AlternateContent>
  <workbookProtection workbookAlgorithmName="SHA-512" workbookHashValue="vCqUmkTiEYPXIf6l+B5z3rRS4ZAEpNyrzNIcHiZomgRcWhPVQTSshR1lXe/RnEeDwE+a71hNhXHs/Vh2oSEJ0Q==" workbookSaltValue="oCCqTZ8Mhik6Zhuuuvg8KQ==" workbookSpinCount="100000" lockStructure="1"/>
  <bookViews>
    <workbookView xWindow="0" yWindow="0" windowWidth="20490" windowHeight="769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<sst xmlns="http://schemas.openxmlformats.org/spreadsheetml/2006/main" count="240" uniqueCount="127">
  <si>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</si>
  <si>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</si>
  <si>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</si>
  <si>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</si>
  <si>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</si>
  <si>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</si>
  <si>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</si>
  <si>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</si>
  <si>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</si>
  <si>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</si>
  <si>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</si>
  <si>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</si>
  <si>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</si>
  <si>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</si>
  <si>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</si>
  <si>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</si>
  <si>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</si>
  <si>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</si>
  <si>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</si>
  <si>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</si>
  <si>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</si>
  <si>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</si>
  <si>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</si>
  <si>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</si>
  <si>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</si>
  <si>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</si>
  <si>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</si>
  <si>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</si>
  <si>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</si>
  <si>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</si>
  <si>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</si>
  <si>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</si>
  <si>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</si>
  <si>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</si>
  <si>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</si>
  <si>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</si>
  <si>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</si>
  <si>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</si>
  <si>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</si>
  <si>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</si>
  <si>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</si>
  <si>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</si>
  <si>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</si>
  <si>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</si>
  <si>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</si>
  <si>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</si>
  <si>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</si>
  <si>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</si>
  <si>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</si>
  <si>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</si>
  <si>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</si>
  <si>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</si>
  <si>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</si>
  <si>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</si>
  <si>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</si>
  <si>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</si>
  <si>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</si>
  <si>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</si>
  <si>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</si>
  <si>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</si>
  <si>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</si>
  <si>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</si>
  <si>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</si>
  <si>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</si>
  <si>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</si>
  <si>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</si>
  <si>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</si>
  <si>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</si>
  <si>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</si>
  <si>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</si>
  <si>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</si>
  <si>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</si>
  <si>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</si>
  <si>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</si>
  <si>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</si>
  <si>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</si>
  <si>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</si>
  <si>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</si>
  <si>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</si>
  <si>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</si>
  <si>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</si>
  <si>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</si>
  <si>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</si>
  <si>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</si>
  <si>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</si>
  <si>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</si>
  <si>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</si>
  <si>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</si>
  <si>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</si>
  <si>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</si>
  <si>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</si>
  <si>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</si>
  <si>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</si>
  <si>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</si>
  <si>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</si>
  <si>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</si>
  <si>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</si>
  <si>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</si>
  <si>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</si>
  <si>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</si>
  <si>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</si>
  <si>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</si>
  <si>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</si>
  <si>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</si>
  <si>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</si>
  <si>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</si>
  <si>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</si>
  <si>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</si>
  <si>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</si>
  <si>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</si>
  <si>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</si>
  <si>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佐賀県　嬉野市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</si>
  <si>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</si>
  <si>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</si>
  <si>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</si>
  <si>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</si>
  <si>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</si>
  <si>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</si>
  <si>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</si>
  <si>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</si>
  <si>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</si>
  <si>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</si>
  <si>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</si>
  <si>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</si>
  <si>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平成５年より整備を開始しており、管渠等の老朽化
はまだ発生していない。</t>
    <phoneticPr fontId="16"/>
  </si>
  <si>
    <t>現在、農業集落排水と公共下水道の料金体系が異なるため、料金体系を統一する予定である。また、農業集落排水は処理場が４箇所あり、汚水処理施設の効率化の為、処理場の統合等も検討している。今後の適正な使用料収入の確保、汚水処理費の削減等により、経営の改善を見込む。</t>
    <phoneticPr fontId="16"/>
  </si>
  <si>
    <r>
      <t>①収益的収支比率
指標は、昨年より低く、H29年度は78.84％となっており、経常収支は赤字である。経常収益については、使用料以外の収入</t>
    </r>
    <r>
      <rPr>
        <sz val="9"/>
        <color rgb="FFFF0000"/>
        <rFont val="ＭＳ ゴシック"/>
        <family val="3"/>
        <charset val="128"/>
      </rPr>
      <t>（一般会計繰入金）</t>
    </r>
    <r>
      <rPr>
        <sz val="9"/>
        <color theme="1"/>
        <rFont val="ＭＳ ゴシック"/>
        <family val="3"/>
        <charset val="128"/>
      </rPr>
      <t>に依存しているため、料金の見直しも含め経営改善を図っていく。
④企業債残高対事業規模比率
料金収入に対する企業債残高は、</t>
    </r>
    <r>
      <rPr>
        <sz val="9"/>
        <color rgb="FFFF0000"/>
        <rFont val="ＭＳ ゴシック"/>
        <family val="3"/>
        <charset val="128"/>
      </rPr>
      <t>受益者が分散している地理的要因や処理場施設が点在している事により、建設コストが高いため、</t>
    </r>
    <r>
      <rPr>
        <sz val="9"/>
        <color theme="1"/>
        <rFont val="ＭＳ ゴシック"/>
        <family val="3"/>
        <charset val="128"/>
      </rPr>
      <t>類似団体より著しく高い値で推移している。料金の見直しと加入者の増加による収入の増加が必要である。
⑤経費回収率
使用料で回収すべき経費についても、</t>
    </r>
    <r>
      <rPr>
        <sz val="9"/>
        <color rgb="FF00B0F0"/>
        <rFont val="ＭＳ ゴシック"/>
        <family val="3"/>
        <charset val="128"/>
      </rPr>
      <t>汚水処理費の減少により、類似団体と同様で推移している。今以上に</t>
    </r>
    <r>
      <rPr>
        <sz val="9"/>
        <color theme="1"/>
        <rFont val="ＭＳ ゴシック"/>
        <family val="3"/>
        <charset val="128"/>
      </rPr>
      <t>料金の見直し等による適正な使用料収入の確保が必要とされる。
⑥汚水処理原価
汚水処理に要した費用については、</t>
    </r>
    <r>
      <rPr>
        <sz val="9"/>
        <color rgb="FF00B0F0"/>
        <rFont val="ＭＳ ゴシック"/>
        <family val="3"/>
        <charset val="128"/>
      </rPr>
      <t>汚水処理費の減少により、類似団体と同様で推移しており、今後はさらに</t>
    </r>
    <r>
      <rPr>
        <sz val="9"/>
        <color theme="1"/>
        <rFont val="ＭＳ ゴシック"/>
        <family val="3"/>
        <charset val="128"/>
      </rPr>
      <t>施設の効率化を高めることが必要とされる。
⑦施設利用率
指標は、</t>
    </r>
    <r>
      <rPr>
        <sz val="9"/>
        <color rgb="FFFF0000"/>
        <rFont val="ＭＳ ゴシック"/>
        <family val="3"/>
        <charset val="128"/>
      </rPr>
      <t>受益者が分散している地理的要因や処理場施設が点在している為、</t>
    </r>
    <r>
      <rPr>
        <sz val="9"/>
        <color theme="1"/>
        <rFont val="ＭＳ ゴシック"/>
        <family val="3"/>
        <charset val="128"/>
      </rPr>
      <t>平均より低く推移している。４箇所ある処理場の統合を含め、施設の効率を高めていくための検討が必要である。
⑧水洗化率
指標は、</t>
    </r>
    <r>
      <rPr>
        <sz val="9"/>
        <color rgb="FFFF0000"/>
        <rFont val="ＭＳ ゴシック"/>
        <family val="3"/>
        <charset val="128"/>
      </rPr>
      <t>受益者が分散している地理的要因や人口減等により接続戸数の伸び悩みの為、</t>
    </r>
    <r>
      <rPr>
        <sz val="9"/>
        <color theme="1"/>
        <rFont val="ＭＳ ゴシック"/>
        <family val="3"/>
        <charset val="128"/>
      </rPr>
      <t>平均値を下回っている。今後も普及拡大に向けた広報等を行うことが必要である。</t>
    </r>
    <rPh sb="13" eb="15">
      <t>サクネン</t>
    </rPh>
    <rPh sb="17" eb="18">
      <t>ヒク</t>
    </rPh>
    <rPh sb="69" eb="71">
      <t>イッパン</t>
    </rPh>
    <rPh sb="71" eb="73">
      <t>カイケイ</t>
    </rPh>
    <rPh sb="73" eb="75">
      <t>クリイレ</t>
    </rPh>
    <rPh sb="75" eb="76">
      <t>キン</t>
    </rPh>
    <rPh sb="138" eb="141">
      <t>ジュエキシャ</t>
    </rPh>
    <rPh sb="142" eb="144">
      <t>ブンサン</t>
    </rPh>
    <rPh sb="148" eb="151">
      <t>チリテキ</t>
    </rPh>
    <rPh sb="151" eb="153">
      <t>ヨウイン</t>
    </rPh>
    <rPh sb="154" eb="157">
      <t>ショリジョウ</t>
    </rPh>
    <rPh sb="157" eb="159">
      <t>シセツ</t>
    </rPh>
    <rPh sb="160" eb="162">
      <t>テンザイ</t>
    </rPh>
    <rPh sb="166" eb="167">
      <t>コト</t>
    </rPh>
    <rPh sb="171" eb="173">
      <t>ケンセツ</t>
    </rPh>
    <rPh sb="177" eb="178">
      <t>タカ</t>
    </rPh>
    <rPh sb="256" eb="258">
      <t>オスイ</t>
    </rPh>
    <rPh sb="258" eb="260">
      <t>ショリ</t>
    </rPh>
    <rPh sb="260" eb="261">
      <t>ヒ</t>
    </rPh>
    <rPh sb="262" eb="264">
      <t>ゲンショウ</t>
    </rPh>
    <rPh sb="273" eb="275">
      <t>ドウヨウ</t>
    </rPh>
    <rPh sb="276" eb="278">
      <t>スイイ</t>
    </rPh>
    <rPh sb="283" eb="286">
      <t>イマイジョウ</t>
    </rPh>
    <rPh sb="342" eb="344">
      <t>オスイ</t>
    </rPh>
    <rPh sb="344" eb="346">
      <t>ショリ</t>
    </rPh>
    <rPh sb="346" eb="347">
      <t>ヒ</t>
    </rPh>
    <rPh sb="348" eb="350">
      <t>ゲンショウ</t>
    </rPh>
    <rPh sb="359" eb="361">
      <t>ドウヨウ</t>
    </rPh>
    <rPh sb="369" eb="371">
      <t>コンゴ</t>
    </rPh>
    <rPh sb="437" eb="438">
      <t>タメ</t>
    </rPh>
    <rPh sb="519" eb="521">
      <t>ジンコウ</t>
    </rPh>
    <rPh sb="521" eb="522">
      <t>ゲン</t>
    </rPh>
    <rPh sb="522" eb="523">
      <t>トウ</t>
    </rPh>
    <rPh sb="526" eb="528">
      <t>セツゾク</t>
    </rPh>
    <rPh sb="528" eb="530">
      <t>コスウ</t>
    </rPh>
    <rPh sb="531" eb="532">
      <t>ノ</t>
    </rPh>
    <rPh sb="533" eb="534">
      <t>ナヤ</t>
    </rPh>
    <rPh sb="536" eb="537">
      <t>タメ</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</si>
</sst>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8">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9"/>
      <color rgb="FFFF0000"/>
      <name val="ＭＳ ゴシック"/>
      <family val="3"/>
      <charset val="128"/>
    </font>
    <font>
      <sz val="6"/>
      <name val="游ゴシック"/>
      <family val="2"/>
      <charset val="128"/>
      <scheme val="minor"/>
    </font>
    <font>
      <sz val="9"/>
      <color rgb="FF00B0F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3" fillId="0" borderId="6" xfId="2" applyFont="1" applyBorder="1" applyAlignment="1" applyProtection="1">
      <alignment horizontal="left" vertical="top" wrapText="1"/>
      <protection locked="0"/>
    </xf>
    <xf numFmtId="0" fontId="13" fillId="0" borderId="0" xfId="2" applyFont="1" applyBorder="1" applyAlignment="1" applyProtection="1">
      <alignment horizontal="left" vertical="top" wrapText="1"/>
      <protection locked="0"/>
    </xf>
    <xf numFmtId="0" fontId="13" fillId="0" borderId="7" xfId="2" applyFont="1" applyBorder="1" applyAlignment="1" applyProtection="1">
      <alignment horizontal="left" vertical="top" wrapText="1"/>
      <protection locked="0"/>
    </xf>
    <xf numFmtId="0" fontId="13" fillId="0" borderId="8" xfId="2" applyFont="1" applyBorder="1" applyAlignment="1" applyProtection="1">
      <alignment horizontal="left" vertical="top" wrapText="1"/>
      <protection locked="0"/>
    </xf>
    <xf numFmtId="0" fontId="13" fillId="0" borderId="1" xfId="2" applyFont="1" applyBorder="1" applyAlignment="1" applyProtection="1">
      <alignment horizontal="left" vertical="top" wrapText="1"/>
      <protection locked="0"/>
    </xf>
    <xf numFmtId="0" fontId="13" fillId="0" borderId="9" xfId="2"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209-46E6-8337-84C11B1B181A}"/>
            </c:ext>
          </c:extLst>
        </c:ser>
        <c:dLbls>
          <c:showLegendKey val="0"/>
          <c:showVal val="0"/>
          <c:showCatName val="0"/>
          <c:showSerName val="0"/>
          <c:showPercent val="0"/>
          <c:showBubbleSize val="0"/>
        </c:dLbls>
        <c:gapWidth val="150"/>
        <c:axId val="240574464"/>
        <c:axId val="240576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0.01</c:v>
                </c:pt>
              </c:numCache>
            </c:numRef>
          </c:val>
          <c:smooth val="0"/>
          <c:extLst xmlns:c16r2="http://schemas.microsoft.com/office/drawing/2015/06/chart">
            <c:ext xmlns:c16="http://schemas.microsoft.com/office/drawing/2014/chart" uri="{C3380CC4-5D6E-409C-BE32-E72D297353CC}">
              <c16:uniqueId val="{00000001-B209-46E6-8337-84C11B1B181A}"/>
            </c:ext>
          </c:extLst>
        </c:ser>
        <c:dLbls>
          <c:showLegendKey val="0"/>
          <c:showVal val="0"/>
          <c:showCatName val="0"/>
          <c:showSerName val="0"/>
          <c:showPercent val="0"/>
          <c:showBubbleSize val="0"/>
        </c:dLbls>
        <c:marker val="1"/>
        <c:smooth val="0"/>
        <c:axId val="240574464"/>
        <c:axId val="240576032"/>
      </c:lineChart>
      <c:dateAx>
        <c:axId val="240574464"/>
        <c:scaling>
          <c:orientation val="minMax"/>
        </c:scaling>
        <c:delete val="1"/>
        <c:axPos val="b"/>
        <c:numFmt formatCode="ge" sourceLinked="1"/>
        <c:majorTickMark val="none"/>
        <c:minorTickMark val="none"/>
        <c:tickLblPos val="none"/>
        <c:crossAx val="240576032"/>
        <c:crosses val="autoZero"/>
        <c:auto val="1"/>
        <c:lblOffset val="100"/>
        <c:baseTimeUnit val="years"/>
      </c:dateAx>
      <c:valAx>
        <c:axId val="240576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0574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40.94</c:v>
                </c:pt>
                <c:pt idx="1">
                  <c:v>40.94</c:v>
                </c:pt>
                <c:pt idx="2">
                  <c:v>40.94</c:v>
                </c:pt>
                <c:pt idx="3">
                  <c:v>43.45</c:v>
                </c:pt>
                <c:pt idx="4">
                  <c:v>43.45</c:v>
                </c:pt>
              </c:numCache>
            </c:numRef>
          </c:val>
          <c:extLst xmlns:c16r2="http://schemas.microsoft.com/office/drawing/2015/06/chart">
            <c:ext xmlns:c16="http://schemas.microsoft.com/office/drawing/2014/chart" uri="{C3380CC4-5D6E-409C-BE32-E72D297353CC}">
              <c16:uniqueId val="{00000000-8C08-4556-8C21-8167FD76A2AB}"/>
            </c:ext>
          </c:extLst>
        </c:ser>
        <c:dLbls>
          <c:showLegendKey val="0"/>
          <c:showVal val="0"/>
          <c:showCatName val="0"/>
          <c:showSerName val="0"/>
          <c:showPercent val="0"/>
          <c:showBubbleSize val="0"/>
        </c:dLbls>
        <c:gapWidth val="150"/>
        <c:axId val="249936216"/>
        <c:axId val="250071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51.75</c:v>
                </c:pt>
              </c:numCache>
            </c:numRef>
          </c:val>
          <c:smooth val="0"/>
          <c:extLst xmlns:c16r2="http://schemas.microsoft.com/office/drawing/2015/06/chart">
            <c:ext xmlns:c16="http://schemas.microsoft.com/office/drawing/2014/chart" uri="{C3380CC4-5D6E-409C-BE32-E72D297353CC}">
              <c16:uniqueId val="{00000001-8C08-4556-8C21-8167FD76A2AB}"/>
            </c:ext>
          </c:extLst>
        </c:ser>
        <c:dLbls>
          <c:showLegendKey val="0"/>
          <c:showVal val="0"/>
          <c:showCatName val="0"/>
          <c:showSerName val="0"/>
          <c:showPercent val="0"/>
          <c:showBubbleSize val="0"/>
        </c:dLbls>
        <c:marker val="1"/>
        <c:smooth val="0"/>
        <c:axId val="249936216"/>
        <c:axId val="250071512"/>
      </c:lineChart>
      <c:dateAx>
        <c:axId val="249936216"/>
        <c:scaling>
          <c:orientation val="minMax"/>
        </c:scaling>
        <c:delete val="1"/>
        <c:axPos val="b"/>
        <c:numFmt formatCode="ge" sourceLinked="1"/>
        <c:majorTickMark val="none"/>
        <c:minorTickMark val="none"/>
        <c:tickLblPos val="none"/>
        <c:crossAx val="250071512"/>
        <c:crosses val="autoZero"/>
        <c:auto val="1"/>
        <c:lblOffset val="100"/>
        <c:baseTimeUnit val="years"/>
      </c:dateAx>
      <c:valAx>
        <c:axId val="250071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9936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73.150000000000006</c:v>
                </c:pt>
                <c:pt idx="1">
                  <c:v>76.849999999999994</c:v>
                </c:pt>
                <c:pt idx="2">
                  <c:v>77.72</c:v>
                </c:pt>
                <c:pt idx="3">
                  <c:v>78.63</c:v>
                </c:pt>
                <c:pt idx="4">
                  <c:v>79.45</c:v>
                </c:pt>
              </c:numCache>
            </c:numRef>
          </c:val>
          <c:extLst xmlns:c16r2="http://schemas.microsoft.com/office/drawing/2015/06/chart">
            <c:ext xmlns:c16="http://schemas.microsoft.com/office/drawing/2014/chart" uri="{C3380CC4-5D6E-409C-BE32-E72D297353CC}">
              <c16:uniqueId val="{00000000-FB9C-479F-803D-8614D84E6938}"/>
            </c:ext>
          </c:extLst>
        </c:ser>
        <c:dLbls>
          <c:showLegendKey val="0"/>
          <c:showVal val="0"/>
          <c:showCatName val="0"/>
          <c:showSerName val="0"/>
          <c:showPercent val="0"/>
          <c:showBubbleSize val="0"/>
        </c:dLbls>
        <c:gapWidth val="150"/>
        <c:axId val="250072688"/>
        <c:axId val="250073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84.84</c:v>
                </c:pt>
              </c:numCache>
            </c:numRef>
          </c:val>
          <c:smooth val="0"/>
          <c:extLst xmlns:c16r2="http://schemas.microsoft.com/office/drawing/2015/06/chart">
            <c:ext xmlns:c16="http://schemas.microsoft.com/office/drawing/2014/chart" uri="{C3380CC4-5D6E-409C-BE32-E72D297353CC}">
              <c16:uniqueId val="{00000001-FB9C-479F-803D-8614D84E6938}"/>
            </c:ext>
          </c:extLst>
        </c:ser>
        <c:dLbls>
          <c:showLegendKey val="0"/>
          <c:showVal val="0"/>
          <c:showCatName val="0"/>
          <c:showSerName val="0"/>
          <c:showPercent val="0"/>
          <c:showBubbleSize val="0"/>
        </c:dLbls>
        <c:marker val="1"/>
        <c:smooth val="0"/>
        <c:axId val="250072688"/>
        <c:axId val="250073080"/>
      </c:lineChart>
      <c:dateAx>
        <c:axId val="250072688"/>
        <c:scaling>
          <c:orientation val="minMax"/>
        </c:scaling>
        <c:delete val="1"/>
        <c:axPos val="b"/>
        <c:numFmt formatCode="ge" sourceLinked="1"/>
        <c:majorTickMark val="none"/>
        <c:minorTickMark val="none"/>
        <c:tickLblPos val="none"/>
        <c:crossAx val="250073080"/>
        <c:crosses val="autoZero"/>
        <c:auto val="1"/>
        <c:lblOffset val="100"/>
        <c:baseTimeUnit val="years"/>
      </c:dateAx>
      <c:valAx>
        <c:axId val="250073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0072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58.04</c:v>
                </c:pt>
                <c:pt idx="1">
                  <c:v>72.28</c:v>
                </c:pt>
                <c:pt idx="2">
                  <c:v>76.39</c:v>
                </c:pt>
                <c:pt idx="3">
                  <c:v>73.06</c:v>
                </c:pt>
                <c:pt idx="4">
                  <c:v>78.84</c:v>
                </c:pt>
              </c:numCache>
            </c:numRef>
          </c:val>
          <c:extLst xmlns:c16r2="http://schemas.microsoft.com/office/drawing/2015/06/chart">
            <c:ext xmlns:c16="http://schemas.microsoft.com/office/drawing/2014/chart" uri="{C3380CC4-5D6E-409C-BE32-E72D297353CC}">
              <c16:uniqueId val="{00000000-7AD7-4EB8-8B25-9EC2C2CD679B}"/>
            </c:ext>
          </c:extLst>
        </c:ser>
        <c:dLbls>
          <c:showLegendKey val="0"/>
          <c:showVal val="0"/>
          <c:showCatName val="0"/>
          <c:showSerName val="0"/>
          <c:showPercent val="0"/>
          <c:showBubbleSize val="0"/>
        </c:dLbls>
        <c:gapWidth val="150"/>
        <c:axId val="248884496"/>
        <c:axId val="248884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AD7-4EB8-8B25-9EC2C2CD679B}"/>
            </c:ext>
          </c:extLst>
        </c:ser>
        <c:dLbls>
          <c:showLegendKey val="0"/>
          <c:showVal val="0"/>
          <c:showCatName val="0"/>
          <c:showSerName val="0"/>
          <c:showPercent val="0"/>
          <c:showBubbleSize val="0"/>
        </c:dLbls>
        <c:marker val="1"/>
        <c:smooth val="0"/>
        <c:axId val="248884496"/>
        <c:axId val="248884888"/>
      </c:lineChart>
      <c:dateAx>
        <c:axId val="248884496"/>
        <c:scaling>
          <c:orientation val="minMax"/>
        </c:scaling>
        <c:delete val="1"/>
        <c:axPos val="b"/>
        <c:numFmt formatCode="ge" sourceLinked="1"/>
        <c:majorTickMark val="none"/>
        <c:minorTickMark val="none"/>
        <c:tickLblPos val="none"/>
        <c:crossAx val="248884888"/>
        <c:crosses val="autoZero"/>
        <c:auto val="1"/>
        <c:lblOffset val="100"/>
        <c:baseTimeUnit val="years"/>
      </c:dateAx>
      <c:valAx>
        <c:axId val="248884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8884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AD2-4165-A4BC-F7CBD07648F4}"/>
            </c:ext>
          </c:extLst>
        </c:ser>
        <c:dLbls>
          <c:showLegendKey val="0"/>
          <c:showVal val="0"/>
          <c:showCatName val="0"/>
          <c:showSerName val="0"/>
          <c:showPercent val="0"/>
          <c:showBubbleSize val="0"/>
        </c:dLbls>
        <c:gapWidth val="150"/>
        <c:axId val="248886064"/>
        <c:axId val="248886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AD2-4165-A4BC-F7CBD07648F4}"/>
            </c:ext>
          </c:extLst>
        </c:ser>
        <c:dLbls>
          <c:showLegendKey val="0"/>
          <c:showVal val="0"/>
          <c:showCatName val="0"/>
          <c:showSerName val="0"/>
          <c:showPercent val="0"/>
          <c:showBubbleSize val="0"/>
        </c:dLbls>
        <c:marker val="1"/>
        <c:smooth val="0"/>
        <c:axId val="248886064"/>
        <c:axId val="248886456"/>
      </c:lineChart>
      <c:dateAx>
        <c:axId val="248886064"/>
        <c:scaling>
          <c:orientation val="minMax"/>
        </c:scaling>
        <c:delete val="1"/>
        <c:axPos val="b"/>
        <c:numFmt formatCode="ge" sourceLinked="1"/>
        <c:majorTickMark val="none"/>
        <c:minorTickMark val="none"/>
        <c:tickLblPos val="none"/>
        <c:crossAx val="248886456"/>
        <c:crosses val="autoZero"/>
        <c:auto val="1"/>
        <c:lblOffset val="100"/>
        <c:baseTimeUnit val="years"/>
      </c:dateAx>
      <c:valAx>
        <c:axId val="248886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8886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F89-47EB-A2BD-0B901B9AAF3F}"/>
            </c:ext>
          </c:extLst>
        </c:ser>
        <c:dLbls>
          <c:showLegendKey val="0"/>
          <c:showVal val="0"/>
          <c:showCatName val="0"/>
          <c:showSerName val="0"/>
          <c:showPercent val="0"/>
          <c:showBubbleSize val="0"/>
        </c:dLbls>
        <c:gapWidth val="150"/>
        <c:axId val="248887632"/>
        <c:axId val="24940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F89-47EB-A2BD-0B901B9AAF3F}"/>
            </c:ext>
          </c:extLst>
        </c:ser>
        <c:dLbls>
          <c:showLegendKey val="0"/>
          <c:showVal val="0"/>
          <c:showCatName val="0"/>
          <c:showSerName val="0"/>
          <c:showPercent val="0"/>
          <c:showBubbleSize val="0"/>
        </c:dLbls>
        <c:marker val="1"/>
        <c:smooth val="0"/>
        <c:axId val="248887632"/>
        <c:axId val="249403648"/>
      </c:lineChart>
      <c:dateAx>
        <c:axId val="248887632"/>
        <c:scaling>
          <c:orientation val="minMax"/>
        </c:scaling>
        <c:delete val="1"/>
        <c:axPos val="b"/>
        <c:numFmt formatCode="ge" sourceLinked="1"/>
        <c:majorTickMark val="none"/>
        <c:minorTickMark val="none"/>
        <c:tickLblPos val="none"/>
        <c:crossAx val="249403648"/>
        <c:crosses val="autoZero"/>
        <c:auto val="1"/>
        <c:lblOffset val="100"/>
        <c:baseTimeUnit val="years"/>
      </c:dateAx>
      <c:valAx>
        <c:axId val="24940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8887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085-4CA5-81A4-DEB5B5A8931A}"/>
            </c:ext>
          </c:extLst>
        </c:ser>
        <c:dLbls>
          <c:showLegendKey val="0"/>
          <c:showVal val="0"/>
          <c:showCatName val="0"/>
          <c:showSerName val="0"/>
          <c:showPercent val="0"/>
          <c:showBubbleSize val="0"/>
        </c:dLbls>
        <c:gapWidth val="150"/>
        <c:axId val="249404824"/>
        <c:axId val="249405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085-4CA5-81A4-DEB5B5A8931A}"/>
            </c:ext>
          </c:extLst>
        </c:ser>
        <c:dLbls>
          <c:showLegendKey val="0"/>
          <c:showVal val="0"/>
          <c:showCatName val="0"/>
          <c:showSerName val="0"/>
          <c:showPercent val="0"/>
          <c:showBubbleSize val="0"/>
        </c:dLbls>
        <c:marker val="1"/>
        <c:smooth val="0"/>
        <c:axId val="249404824"/>
        <c:axId val="249405216"/>
      </c:lineChart>
      <c:dateAx>
        <c:axId val="249404824"/>
        <c:scaling>
          <c:orientation val="minMax"/>
        </c:scaling>
        <c:delete val="1"/>
        <c:axPos val="b"/>
        <c:numFmt formatCode="ge" sourceLinked="1"/>
        <c:majorTickMark val="none"/>
        <c:minorTickMark val="none"/>
        <c:tickLblPos val="none"/>
        <c:crossAx val="249405216"/>
        <c:crosses val="autoZero"/>
        <c:auto val="1"/>
        <c:lblOffset val="100"/>
        <c:baseTimeUnit val="years"/>
      </c:dateAx>
      <c:valAx>
        <c:axId val="249405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9404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7DB-4014-93A6-15C9F2F8F289}"/>
            </c:ext>
          </c:extLst>
        </c:ser>
        <c:dLbls>
          <c:showLegendKey val="0"/>
          <c:showVal val="0"/>
          <c:showCatName val="0"/>
          <c:showSerName val="0"/>
          <c:showPercent val="0"/>
          <c:showBubbleSize val="0"/>
        </c:dLbls>
        <c:gapWidth val="150"/>
        <c:axId val="240575640"/>
        <c:axId val="249406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7DB-4014-93A6-15C9F2F8F289}"/>
            </c:ext>
          </c:extLst>
        </c:ser>
        <c:dLbls>
          <c:showLegendKey val="0"/>
          <c:showVal val="0"/>
          <c:showCatName val="0"/>
          <c:showSerName val="0"/>
          <c:showPercent val="0"/>
          <c:showBubbleSize val="0"/>
        </c:dLbls>
        <c:marker val="1"/>
        <c:smooth val="0"/>
        <c:axId val="240575640"/>
        <c:axId val="249406392"/>
      </c:lineChart>
      <c:dateAx>
        <c:axId val="240575640"/>
        <c:scaling>
          <c:orientation val="minMax"/>
        </c:scaling>
        <c:delete val="1"/>
        <c:axPos val="b"/>
        <c:numFmt formatCode="ge" sourceLinked="1"/>
        <c:majorTickMark val="none"/>
        <c:minorTickMark val="none"/>
        <c:tickLblPos val="none"/>
        <c:crossAx val="249406392"/>
        <c:crosses val="autoZero"/>
        <c:auto val="1"/>
        <c:lblOffset val="100"/>
        <c:baseTimeUnit val="years"/>
      </c:dateAx>
      <c:valAx>
        <c:axId val="249406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0575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4906.8900000000003</c:v>
                </c:pt>
                <c:pt idx="1">
                  <c:v>3743.87</c:v>
                </c:pt>
                <c:pt idx="2">
                  <c:v>3604.76</c:v>
                </c:pt>
                <c:pt idx="3">
                  <c:v>2787.84</c:v>
                </c:pt>
                <c:pt idx="4">
                  <c:v>2592.67</c:v>
                </c:pt>
              </c:numCache>
            </c:numRef>
          </c:val>
          <c:extLst xmlns:c16r2="http://schemas.microsoft.com/office/drawing/2015/06/chart">
            <c:ext xmlns:c16="http://schemas.microsoft.com/office/drawing/2014/chart" uri="{C3380CC4-5D6E-409C-BE32-E72D297353CC}">
              <c16:uniqueId val="{00000000-F5A2-4998-8C3E-2523FE14DBB6}"/>
            </c:ext>
          </c:extLst>
        </c:ser>
        <c:dLbls>
          <c:showLegendKey val="0"/>
          <c:showVal val="0"/>
          <c:showCatName val="0"/>
          <c:showSerName val="0"/>
          <c:showPercent val="0"/>
          <c:showBubbleSize val="0"/>
        </c:dLbls>
        <c:gapWidth val="150"/>
        <c:axId val="245284520"/>
        <c:axId val="245284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extLst xmlns:c16r2="http://schemas.microsoft.com/office/drawing/2015/06/chart">
            <c:ext xmlns:c16="http://schemas.microsoft.com/office/drawing/2014/chart" uri="{C3380CC4-5D6E-409C-BE32-E72D297353CC}">
              <c16:uniqueId val="{00000001-F5A2-4998-8C3E-2523FE14DBB6}"/>
            </c:ext>
          </c:extLst>
        </c:ser>
        <c:dLbls>
          <c:showLegendKey val="0"/>
          <c:showVal val="0"/>
          <c:showCatName val="0"/>
          <c:showSerName val="0"/>
          <c:showPercent val="0"/>
          <c:showBubbleSize val="0"/>
        </c:dLbls>
        <c:marker val="1"/>
        <c:smooth val="0"/>
        <c:axId val="245284520"/>
        <c:axId val="245284128"/>
      </c:lineChart>
      <c:dateAx>
        <c:axId val="245284520"/>
        <c:scaling>
          <c:orientation val="minMax"/>
        </c:scaling>
        <c:delete val="1"/>
        <c:axPos val="b"/>
        <c:numFmt formatCode="ge" sourceLinked="1"/>
        <c:majorTickMark val="none"/>
        <c:minorTickMark val="none"/>
        <c:tickLblPos val="none"/>
        <c:crossAx val="245284128"/>
        <c:crosses val="autoZero"/>
        <c:auto val="1"/>
        <c:lblOffset val="100"/>
        <c:baseTimeUnit val="years"/>
      </c:dateAx>
      <c:valAx>
        <c:axId val="245284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5284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26.67</c:v>
                </c:pt>
                <c:pt idx="1">
                  <c:v>28.16</c:v>
                </c:pt>
                <c:pt idx="2">
                  <c:v>26.25</c:v>
                </c:pt>
                <c:pt idx="3">
                  <c:v>23.67</c:v>
                </c:pt>
                <c:pt idx="4">
                  <c:v>53.97</c:v>
                </c:pt>
              </c:numCache>
            </c:numRef>
          </c:val>
          <c:extLst xmlns:c16r2="http://schemas.microsoft.com/office/drawing/2015/06/chart">
            <c:ext xmlns:c16="http://schemas.microsoft.com/office/drawing/2014/chart" uri="{C3380CC4-5D6E-409C-BE32-E72D297353CC}">
              <c16:uniqueId val="{00000000-1D39-4FF7-A51E-4CC517841F17}"/>
            </c:ext>
          </c:extLst>
        </c:ser>
        <c:dLbls>
          <c:showLegendKey val="0"/>
          <c:showVal val="0"/>
          <c:showCatName val="0"/>
          <c:showSerName val="0"/>
          <c:showPercent val="0"/>
          <c:showBubbleSize val="0"/>
        </c:dLbls>
        <c:gapWidth val="150"/>
        <c:axId val="249933080"/>
        <c:axId val="249933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59.8</c:v>
                </c:pt>
              </c:numCache>
            </c:numRef>
          </c:val>
          <c:smooth val="0"/>
          <c:extLst xmlns:c16r2="http://schemas.microsoft.com/office/drawing/2015/06/chart">
            <c:ext xmlns:c16="http://schemas.microsoft.com/office/drawing/2014/chart" uri="{C3380CC4-5D6E-409C-BE32-E72D297353CC}">
              <c16:uniqueId val="{00000001-1D39-4FF7-A51E-4CC517841F17}"/>
            </c:ext>
          </c:extLst>
        </c:ser>
        <c:dLbls>
          <c:showLegendKey val="0"/>
          <c:showVal val="0"/>
          <c:showCatName val="0"/>
          <c:showSerName val="0"/>
          <c:showPercent val="0"/>
          <c:showBubbleSize val="0"/>
        </c:dLbls>
        <c:marker val="1"/>
        <c:smooth val="0"/>
        <c:axId val="249933080"/>
        <c:axId val="249933472"/>
      </c:lineChart>
      <c:dateAx>
        <c:axId val="249933080"/>
        <c:scaling>
          <c:orientation val="minMax"/>
        </c:scaling>
        <c:delete val="1"/>
        <c:axPos val="b"/>
        <c:numFmt formatCode="ge" sourceLinked="1"/>
        <c:majorTickMark val="none"/>
        <c:minorTickMark val="none"/>
        <c:tickLblPos val="none"/>
        <c:crossAx val="249933472"/>
        <c:crosses val="autoZero"/>
        <c:auto val="1"/>
        <c:lblOffset val="100"/>
        <c:baseTimeUnit val="years"/>
      </c:dateAx>
      <c:valAx>
        <c:axId val="249933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9933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421.91</c:v>
                </c:pt>
                <c:pt idx="1">
                  <c:v>420.15</c:v>
                </c:pt>
                <c:pt idx="2">
                  <c:v>466.6</c:v>
                </c:pt>
                <c:pt idx="3">
                  <c:v>527.09</c:v>
                </c:pt>
                <c:pt idx="4">
                  <c:v>237.12</c:v>
                </c:pt>
              </c:numCache>
            </c:numRef>
          </c:val>
          <c:extLst xmlns:c16r2="http://schemas.microsoft.com/office/drawing/2015/06/chart">
            <c:ext xmlns:c16="http://schemas.microsoft.com/office/drawing/2014/chart" uri="{C3380CC4-5D6E-409C-BE32-E72D297353CC}">
              <c16:uniqueId val="{00000000-0EE5-4351-9C70-FD0BB9817B0B}"/>
            </c:ext>
          </c:extLst>
        </c:ser>
        <c:dLbls>
          <c:showLegendKey val="0"/>
          <c:showVal val="0"/>
          <c:showCatName val="0"/>
          <c:showSerName val="0"/>
          <c:showPercent val="0"/>
          <c:showBubbleSize val="0"/>
        </c:dLbls>
        <c:gapWidth val="150"/>
        <c:axId val="249934648"/>
        <c:axId val="249935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263.76</c:v>
                </c:pt>
              </c:numCache>
            </c:numRef>
          </c:val>
          <c:smooth val="0"/>
          <c:extLst xmlns:c16r2="http://schemas.microsoft.com/office/drawing/2015/06/chart">
            <c:ext xmlns:c16="http://schemas.microsoft.com/office/drawing/2014/chart" uri="{C3380CC4-5D6E-409C-BE32-E72D297353CC}">
              <c16:uniqueId val="{00000001-0EE5-4351-9C70-FD0BB9817B0B}"/>
            </c:ext>
          </c:extLst>
        </c:ser>
        <c:dLbls>
          <c:showLegendKey val="0"/>
          <c:showVal val="0"/>
          <c:showCatName val="0"/>
          <c:showSerName val="0"/>
          <c:showPercent val="0"/>
          <c:showBubbleSize val="0"/>
        </c:dLbls>
        <c:marker val="1"/>
        <c:smooth val="0"/>
        <c:axId val="249934648"/>
        <c:axId val="249935040"/>
      </c:lineChart>
      <c:dateAx>
        <c:axId val="249934648"/>
        <c:scaling>
          <c:orientation val="minMax"/>
        </c:scaling>
        <c:delete val="1"/>
        <c:axPos val="b"/>
        <c:numFmt formatCode="ge" sourceLinked="1"/>
        <c:majorTickMark val="none"/>
        <c:minorTickMark val="none"/>
        <c:tickLblPos val="none"/>
        <c:crossAx val="249935040"/>
        <c:crosses val="autoZero"/>
        <c:auto val="1"/>
        <c:lblOffset val="100"/>
        <c:baseTimeUnit val="years"/>
      </c:dateAx>
      <c:valAx>
        <c:axId val="249935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9934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13" zoomScaleNormal="100" workbookViewId="0">
      <selection activeCell="BL14" sqref="BL14:BZ15"/>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80" t="str">
        <f>データ!H6</f>
        <v>佐賀県　嬉野市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8" t="s">
        <v>1</v>
      </c>
      <c r="C7" s="68"/>
      <c r="D7" s="68"/>
      <c r="E7" s="68"/>
      <c r="F7" s="68"/>
      <c r="G7" s="68"/>
      <c r="H7" s="68"/>
      <c r="I7" s="68" t="s">
        <v>2</v>
      </c>
      <c r="J7" s="68"/>
      <c r="K7" s="68"/>
      <c r="L7" s="68"/>
      <c r="M7" s="68"/>
      <c r="N7" s="68"/>
      <c r="O7" s="68"/>
      <c r="P7" s="68" t="s">
        <v>3</v>
      </c>
      <c r="Q7" s="68"/>
      <c r="R7" s="68"/>
      <c r="S7" s="68"/>
      <c r="T7" s="68"/>
      <c r="U7" s="68"/>
      <c r="V7" s="68"/>
      <c r="W7" s="68" t="s">
        <v>4</v>
      </c>
      <c r="X7" s="68"/>
      <c r="Y7" s="68"/>
      <c r="Z7" s="68"/>
      <c r="AA7" s="68"/>
      <c r="AB7" s="68"/>
      <c r="AC7" s="68"/>
      <c r="AD7" s="68" t="s">
        <v>5</v>
      </c>
      <c r="AE7" s="68"/>
      <c r="AF7" s="68"/>
      <c r="AG7" s="68"/>
      <c r="AH7" s="68"/>
      <c r="AI7" s="68"/>
      <c r="AJ7" s="68"/>
      <c r="AK7" s="3"/>
      <c r="AL7" s="68" t="s">
        <v>6</v>
      </c>
      <c r="AM7" s="68"/>
      <c r="AN7" s="68"/>
      <c r="AO7" s="68"/>
      <c r="AP7" s="68"/>
      <c r="AQ7" s="68"/>
      <c r="AR7" s="68"/>
      <c r="AS7" s="68"/>
      <c r="AT7" s="68" t="s">
        <v>7</v>
      </c>
      <c r="AU7" s="68"/>
      <c r="AV7" s="68"/>
      <c r="AW7" s="68"/>
      <c r="AX7" s="68"/>
      <c r="AY7" s="68"/>
      <c r="AZ7" s="68"/>
      <c r="BA7" s="68"/>
      <c r="BB7" s="68" t="s">
        <v>8</v>
      </c>
      <c r="BC7" s="68"/>
      <c r="BD7" s="68"/>
      <c r="BE7" s="68"/>
      <c r="BF7" s="68"/>
      <c r="BG7" s="68"/>
      <c r="BH7" s="68"/>
      <c r="BI7" s="68"/>
      <c r="BJ7" s="3"/>
      <c r="BK7" s="3"/>
      <c r="BL7" s="4" t="s">
        <v>9</v>
      </c>
      <c r="BM7" s="5"/>
      <c r="BN7" s="5"/>
      <c r="BO7" s="5"/>
      <c r="BP7" s="5"/>
      <c r="BQ7" s="5"/>
      <c r="BR7" s="5"/>
      <c r="BS7" s="5"/>
      <c r="BT7" s="5"/>
      <c r="BU7" s="5"/>
      <c r="BV7" s="5"/>
      <c r="BW7" s="5"/>
      <c r="BX7" s="5"/>
      <c r="BY7" s="6"/>
    </row>
    <row r="8" spans="1:78" ht="18.75" customHeight="1">
      <c r="A8" s="2"/>
      <c r="B8" s="77" t="str">
        <f>データ!I6</f>
        <v>法非適用</v>
      </c>
      <c r="C8" s="77"/>
      <c r="D8" s="77"/>
      <c r="E8" s="77"/>
      <c r="F8" s="77"/>
      <c r="G8" s="77"/>
      <c r="H8" s="77"/>
      <c r="I8" s="77" t="str">
        <f>データ!J6</f>
        <v>下水道事業</v>
      </c>
      <c r="J8" s="77"/>
      <c r="K8" s="77"/>
      <c r="L8" s="77"/>
      <c r="M8" s="77"/>
      <c r="N8" s="77"/>
      <c r="O8" s="77"/>
      <c r="P8" s="77" t="str">
        <f>データ!K6</f>
        <v>農業集落排水</v>
      </c>
      <c r="Q8" s="77"/>
      <c r="R8" s="77"/>
      <c r="S8" s="77"/>
      <c r="T8" s="77"/>
      <c r="U8" s="77"/>
      <c r="V8" s="77"/>
      <c r="W8" s="77" t="str">
        <f>データ!L6</f>
        <v>F2</v>
      </c>
      <c r="X8" s="77"/>
      <c r="Y8" s="77"/>
      <c r="Z8" s="77"/>
      <c r="AA8" s="77"/>
      <c r="AB8" s="77"/>
      <c r="AC8" s="77"/>
      <c r="AD8" s="78" t="str">
        <f>データ!$M$6</f>
        <v>非設置</v>
      </c>
      <c r="AE8" s="78"/>
      <c r="AF8" s="78"/>
      <c r="AG8" s="78"/>
      <c r="AH8" s="78"/>
      <c r="AI8" s="78"/>
      <c r="AJ8" s="78"/>
      <c r="AK8" s="3"/>
      <c r="AL8" s="72">
        <f>データ!S6</f>
        <v>26680</v>
      </c>
      <c r="AM8" s="72"/>
      <c r="AN8" s="72"/>
      <c r="AO8" s="72"/>
      <c r="AP8" s="72"/>
      <c r="AQ8" s="72"/>
      <c r="AR8" s="72"/>
      <c r="AS8" s="72"/>
      <c r="AT8" s="71">
        <f>データ!T6</f>
        <v>126.41</v>
      </c>
      <c r="AU8" s="71"/>
      <c r="AV8" s="71"/>
      <c r="AW8" s="71"/>
      <c r="AX8" s="71"/>
      <c r="AY8" s="71"/>
      <c r="AZ8" s="71"/>
      <c r="BA8" s="71"/>
      <c r="BB8" s="71">
        <f>データ!U6</f>
        <v>211.06</v>
      </c>
      <c r="BC8" s="71"/>
      <c r="BD8" s="71"/>
      <c r="BE8" s="71"/>
      <c r="BF8" s="71"/>
      <c r="BG8" s="71"/>
      <c r="BH8" s="71"/>
      <c r="BI8" s="71"/>
      <c r="BJ8" s="3"/>
      <c r="BK8" s="3"/>
      <c r="BL8" s="75" t="s">
        <v>10</v>
      </c>
      <c r="BM8" s="76"/>
      <c r="BN8" s="7" t="s">
        <v>11</v>
      </c>
      <c r="BO8" s="8"/>
      <c r="BP8" s="8"/>
      <c r="BQ8" s="8"/>
      <c r="BR8" s="8"/>
      <c r="BS8" s="8"/>
      <c r="BT8" s="8"/>
      <c r="BU8" s="8"/>
      <c r="BV8" s="8"/>
      <c r="BW8" s="8"/>
      <c r="BX8" s="8"/>
      <c r="BY8" s="9"/>
    </row>
    <row r="9" spans="1:78" ht="18.75" customHeight="1">
      <c r="A9" s="2"/>
      <c r="B9" s="68" t="s">
        <v>12</v>
      </c>
      <c r="C9" s="68"/>
      <c r="D9" s="68"/>
      <c r="E9" s="68"/>
      <c r="F9" s="68"/>
      <c r="G9" s="68"/>
      <c r="H9" s="68"/>
      <c r="I9" s="68" t="s">
        <v>13</v>
      </c>
      <c r="J9" s="68"/>
      <c r="K9" s="68"/>
      <c r="L9" s="68"/>
      <c r="M9" s="68"/>
      <c r="N9" s="68"/>
      <c r="O9" s="68"/>
      <c r="P9" s="68" t="s">
        <v>14</v>
      </c>
      <c r="Q9" s="68"/>
      <c r="R9" s="68"/>
      <c r="S9" s="68"/>
      <c r="T9" s="68"/>
      <c r="U9" s="68"/>
      <c r="V9" s="68"/>
      <c r="W9" s="68" t="s">
        <v>15</v>
      </c>
      <c r="X9" s="68"/>
      <c r="Y9" s="68"/>
      <c r="Z9" s="68"/>
      <c r="AA9" s="68"/>
      <c r="AB9" s="68"/>
      <c r="AC9" s="68"/>
      <c r="AD9" s="68" t="s">
        <v>16</v>
      </c>
      <c r="AE9" s="68"/>
      <c r="AF9" s="68"/>
      <c r="AG9" s="68"/>
      <c r="AH9" s="68"/>
      <c r="AI9" s="68"/>
      <c r="AJ9" s="68"/>
      <c r="AK9" s="3"/>
      <c r="AL9" s="68" t="s">
        <v>17</v>
      </c>
      <c r="AM9" s="68"/>
      <c r="AN9" s="68"/>
      <c r="AO9" s="68"/>
      <c r="AP9" s="68"/>
      <c r="AQ9" s="68"/>
      <c r="AR9" s="68"/>
      <c r="AS9" s="68"/>
      <c r="AT9" s="68" t="s">
        <v>18</v>
      </c>
      <c r="AU9" s="68"/>
      <c r="AV9" s="68"/>
      <c r="AW9" s="68"/>
      <c r="AX9" s="68"/>
      <c r="AY9" s="68"/>
      <c r="AZ9" s="68"/>
      <c r="BA9" s="68"/>
      <c r="BB9" s="68" t="s">
        <v>19</v>
      </c>
      <c r="BC9" s="68"/>
      <c r="BD9" s="68"/>
      <c r="BE9" s="68"/>
      <c r="BF9" s="68"/>
      <c r="BG9" s="68"/>
      <c r="BH9" s="68"/>
      <c r="BI9" s="68"/>
      <c r="BJ9" s="3"/>
      <c r="BK9" s="3"/>
      <c r="BL9" s="69" t="s">
        <v>20</v>
      </c>
      <c r="BM9" s="70"/>
      <c r="BN9" s="10" t="s">
        <v>21</v>
      </c>
      <c r="BO9" s="11"/>
      <c r="BP9" s="11"/>
      <c r="BQ9" s="11"/>
      <c r="BR9" s="11"/>
      <c r="BS9" s="11"/>
      <c r="BT9" s="11"/>
      <c r="BU9" s="11"/>
      <c r="BV9" s="11"/>
      <c r="BW9" s="11"/>
      <c r="BX9" s="11"/>
      <c r="BY9" s="12"/>
    </row>
    <row r="10" spans="1:78" ht="18.75" customHeight="1">
      <c r="A10" s="2"/>
      <c r="B10" s="71" t="str">
        <f>データ!N6</f>
        <v>-</v>
      </c>
      <c r="C10" s="71"/>
      <c r="D10" s="71"/>
      <c r="E10" s="71"/>
      <c r="F10" s="71"/>
      <c r="G10" s="71"/>
      <c r="H10" s="71"/>
      <c r="I10" s="71" t="str">
        <f>データ!O6</f>
        <v>該当数値なし</v>
      </c>
      <c r="J10" s="71"/>
      <c r="K10" s="71"/>
      <c r="L10" s="71"/>
      <c r="M10" s="71"/>
      <c r="N10" s="71"/>
      <c r="O10" s="71"/>
      <c r="P10" s="71">
        <f>データ!P6</f>
        <v>23.74</v>
      </c>
      <c r="Q10" s="71"/>
      <c r="R10" s="71"/>
      <c r="S10" s="71"/>
      <c r="T10" s="71"/>
      <c r="U10" s="71"/>
      <c r="V10" s="71"/>
      <c r="W10" s="71">
        <f>データ!Q6</f>
        <v>100</v>
      </c>
      <c r="X10" s="71"/>
      <c r="Y10" s="71"/>
      <c r="Z10" s="71"/>
      <c r="AA10" s="71"/>
      <c r="AB10" s="71"/>
      <c r="AC10" s="71"/>
      <c r="AD10" s="72">
        <f>データ!R6</f>
        <v>2700</v>
      </c>
      <c r="AE10" s="72"/>
      <c r="AF10" s="72"/>
      <c r="AG10" s="72"/>
      <c r="AH10" s="72"/>
      <c r="AI10" s="72"/>
      <c r="AJ10" s="72"/>
      <c r="AK10" s="2"/>
      <c r="AL10" s="72">
        <f>データ!V6</f>
        <v>6291</v>
      </c>
      <c r="AM10" s="72"/>
      <c r="AN10" s="72"/>
      <c r="AO10" s="72"/>
      <c r="AP10" s="72"/>
      <c r="AQ10" s="72"/>
      <c r="AR10" s="72"/>
      <c r="AS10" s="72"/>
      <c r="AT10" s="71">
        <f>データ!W6</f>
        <v>2.79</v>
      </c>
      <c r="AU10" s="71"/>
      <c r="AV10" s="71"/>
      <c r="AW10" s="71"/>
      <c r="AX10" s="71"/>
      <c r="AY10" s="71"/>
      <c r="AZ10" s="71"/>
      <c r="BA10" s="71"/>
      <c r="BB10" s="71">
        <f>データ!X6</f>
        <v>2254.84</v>
      </c>
      <c r="BC10" s="71"/>
      <c r="BD10" s="71"/>
      <c r="BE10" s="71"/>
      <c r="BF10" s="71"/>
      <c r="BG10" s="71"/>
      <c r="BH10" s="71"/>
      <c r="BI10" s="71"/>
      <c r="BJ10" s="2"/>
      <c r="BK10" s="2"/>
      <c r="BL10" s="73" t="s">
        <v>22</v>
      </c>
      <c r="BM10" s="74"/>
      <c r="BN10" s="13" t="s">
        <v>23</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2" t="s">
        <v>126</v>
      </c>
      <c r="BM16" s="63"/>
      <c r="BN16" s="63"/>
      <c r="BO16" s="63"/>
      <c r="BP16" s="63"/>
      <c r="BQ16" s="63"/>
      <c r="BR16" s="63"/>
      <c r="BS16" s="63"/>
      <c r="BT16" s="63"/>
      <c r="BU16" s="63"/>
      <c r="BV16" s="63"/>
      <c r="BW16" s="63"/>
      <c r="BX16" s="63"/>
      <c r="BY16" s="63"/>
      <c r="BZ16" s="64"/>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2"/>
      <c r="BM17" s="63"/>
      <c r="BN17" s="63"/>
      <c r="BO17" s="63"/>
      <c r="BP17" s="63"/>
      <c r="BQ17" s="63"/>
      <c r="BR17" s="63"/>
      <c r="BS17" s="63"/>
      <c r="BT17" s="63"/>
      <c r="BU17" s="63"/>
      <c r="BV17" s="63"/>
      <c r="BW17" s="63"/>
      <c r="BX17" s="63"/>
      <c r="BY17" s="63"/>
      <c r="BZ17" s="64"/>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2"/>
      <c r="BM18" s="63"/>
      <c r="BN18" s="63"/>
      <c r="BO18" s="63"/>
      <c r="BP18" s="63"/>
      <c r="BQ18" s="63"/>
      <c r="BR18" s="63"/>
      <c r="BS18" s="63"/>
      <c r="BT18" s="63"/>
      <c r="BU18" s="63"/>
      <c r="BV18" s="63"/>
      <c r="BW18" s="63"/>
      <c r="BX18" s="63"/>
      <c r="BY18" s="63"/>
      <c r="BZ18" s="64"/>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2"/>
      <c r="BM19" s="63"/>
      <c r="BN19" s="63"/>
      <c r="BO19" s="63"/>
      <c r="BP19" s="63"/>
      <c r="BQ19" s="63"/>
      <c r="BR19" s="63"/>
      <c r="BS19" s="63"/>
      <c r="BT19" s="63"/>
      <c r="BU19" s="63"/>
      <c r="BV19" s="63"/>
      <c r="BW19" s="63"/>
      <c r="BX19" s="63"/>
      <c r="BY19" s="63"/>
      <c r="BZ19" s="64"/>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2"/>
      <c r="BM20" s="63"/>
      <c r="BN20" s="63"/>
      <c r="BO20" s="63"/>
      <c r="BP20" s="63"/>
      <c r="BQ20" s="63"/>
      <c r="BR20" s="63"/>
      <c r="BS20" s="63"/>
      <c r="BT20" s="63"/>
      <c r="BU20" s="63"/>
      <c r="BV20" s="63"/>
      <c r="BW20" s="63"/>
      <c r="BX20" s="63"/>
      <c r="BY20" s="63"/>
      <c r="BZ20" s="64"/>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2"/>
      <c r="BM21" s="63"/>
      <c r="BN21" s="63"/>
      <c r="BO21" s="63"/>
      <c r="BP21" s="63"/>
      <c r="BQ21" s="63"/>
      <c r="BR21" s="63"/>
      <c r="BS21" s="63"/>
      <c r="BT21" s="63"/>
      <c r="BU21" s="63"/>
      <c r="BV21" s="63"/>
      <c r="BW21" s="63"/>
      <c r="BX21" s="63"/>
      <c r="BY21" s="63"/>
      <c r="BZ21" s="64"/>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2"/>
      <c r="BM22" s="63"/>
      <c r="BN22" s="63"/>
      <c r="BO22" s="63"/>
      <c r="BP22" s="63"/>
      <c r="BQ22" s="63"/>
      <c r="BR22" s="63"/>
      <c r="BS22" s="63"/>
      <c r="BT22" s="63"/>
      <c r="BU22" s="63"/>
      <c r="BV22" s="63"/>
      <c r="BW22" s="63"/>
      <c r="BX22" s="63"/>
      <c r="BY22" s="63"/>
      <c r="BZ22" s="64"/>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2"/>
      <c r="BM23" s="63"/>
      <c r="BN23" s="63"/>
      <c r="BO23" s="63"/>
      <c r="BP23" s="63"/>
      <c r="BQ23" s="63"/>
      <c r="BR23" s="63"/>
      <c r="BS23" s="63"/>
      <c r="BT23" s="63"/>
      <c r="BU23" s="63"/>
      <c r="BV23" s="63"/>
      <c r="BW23" s="63"/>
      <c r="BX23" s="63"/>
      <c r="BY23" s="63"/>
      <c r="BZ23" s="64"/>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2"/>
      <c r="BM24" s="63"/>
      <c r="BN24" s="63"/>
      <c r="BO24" s="63"/>
      <c r="BP24" s="63"/>
      <c r="BQ24" s="63"/>
      <c r="BR24" s="63"/>
      <c r="BS24" s="63"/>
      <c r="BT24" s="63"/>
      <c r="BU24" s="63"/>
      <c r="BV24" s="63"/>
      <c r="BW24" s="63"/>
      <c r="BX24" s="63"/>
      <c r="BY24" s="63"/>
      <c r="BZ24" s="64"/>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2"/>
      <c r="BM25" s="63"/>
      <c r="BN25" s="63"/>
      <c r="BO25" s="63"/>
      <c r="BP25" s="63"/>
      <c r="BQ25" s="63"/>
      <c r="BR25" s="63"/>
      <c r="BS25" s="63"/>
      <c r="BT25" s="63"/>
      <c r="BU25" s="63"/>
      <c r="BV25" s="63"/>
      <c r="BW25" s="63"/>
      <c r="BX25" s="63"/>
      <c r="BY25" s="63"/>
      <c r="BZ25" s="64"/>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2"/>
      <c r="BM26" s="63"/>
      <c r="BN26" s="63"/>
      <c r="BO26" s="63"/>
      <c r="BP26" s="63"/>
      <c r="BQ26" s="63"/>
      <c r="BR26" s="63"/>
      <c r="BS26" s="63"/>
      <c r="BT26" s="63"/>
      <c r="BU26" s="63"/>
      <c r="BV26" s="63"/>
      <c r="BW26" s="63"/>
      <c r="BX26" s="63"/>
      <c r="BY26" s="63"/>
      <c r="BZ26" s="64"/>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2"/>
      <c r="BM27" s="63"/>
      <c r="BN27" s="63"/>
      <c r="BO27" s="63"/>
      <c r="BP27" s="63"/>
      <c r="BQ27" s="63"/>
      <c r="BR27" s="63"/>
      <c r="BS27" s="63"/>
      <c r="BT27" s="63"/>
      <c r="BU27" s="63"/>
      <c r="BV27" s="63"/>
      <c r="BW27" s="63"/>
      <c r="BX27" s="63"/>
      <c r="BY27" s="63"/>
      <c r="BZ27" s="64"/>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2"/>
      <c r="BM28" s="63"/>
      <c r="BN28" s="63"/>
      <c r="BO28" s="63"/>
      <c r="BP28" s="63"/>
      <c r="BQ28" s="63"/>
      <c r="BR28" s="63"/>
      <c r="BS28" s="63"/>
      <c r="BT28" s="63"/>
      <c r="BU28" s="63"/>
      <c r="BV28" s="63"/>
      <c r="BW28" s="63"/>
      <c r="BX28" s="63"/>
      <c r="BY28" s="63"/>
      <c r="BZ28" s="64"/>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2"/>
      <c r="BM29" s="63"/>
      <c r="BN29" s="63"/>
      <c r="BO29" s="63"/>
      <c r="BP29" s="63"/>
      <c r="BQ29" s="63"/>
      <c r="BR29" s="63"/>
      <c r="BS29" s="63"/>
      <c r="BT29" s="63"/>
      <c r="BU29" s="63"/>
      <c r="BV29" s="63"/>
      <c r="BW29" s="63"/>
      <c r="BX29" s="63"/>
      <c r="BY29" s="63"/>
      <c r="BZ29" s="64"/>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2"/>
      <c r="BM30" s="63"/>
      <c r="BN30" s="63"/>
      <c r="BO30" s="63"/>
      <c r="BP30" s="63"/>
      <c r="BQ30" s="63"/>
      <c r="BR30" s="63"/>
      <c r="BS30" s="63"/>
      <c r="BT30" s="63"/>
      <c r="BU30" s="63"/>
      <c r="BV30" s="63"/>
      <c r="BW30" s="63"/>
      <c r="BX30" s="63"/>
      <c r="BY30" s="63"/>
      <c r="BZ30" s="64"/>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2"/>
      <c r="BM31" s="63"/>
      <c r="BN31" s="63"/>
      <c r="BO31" s="63"/>
      <c r="BP31" s="63"/>
      <c r="BQ31" s="63"/>
      <c r="BR31" s="63"/>
      <c r="BS31" s="63"/>
      <c r="BT31" s="63"/>
      <c r="BU31" s="63"/>
      <c r="BV31" s="63"/>
      <c r="BW31" s="63"/>
      <c r="BX31" s="63"/>
      <c r="BY31" s="63"/>
      <c r="BZ31" s="64"/>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2"/>
      <c r="BM32" s="63"/>
      <c r="BN32" s="63"/>
      <c r="BO32" s="63"/>
      <c r="BP32" s="63"/>
      <c r="BQ32" s="63"/>
      <c r="BR32" s="63"/>
      <c r="BS32" s="63"/>
      <c r="BT32" s="63"/>
      <c r="BU32" s="63"/>
      <c r="BV32" s="63"/>
      <c r="BW32" s="63"/>
      <c r="BX32" s="63"/>
      <c r="BY32" s="63"/>
      <c r="BZ32" s="64"/>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2"/>
      <c r="BM33" s="63"/>
      <c r="BN33" s="63"/>
      <c r="BO33" s="63"/>
      <c r="BP33" s="63"/>
      <c r="BQ33" s="63"/>
      <c r="BR33" s="63"/>
      <c r="BS33" s="63"/>
      <c r="BT33" s="63"/>
      <c r="BU33" s="63"/>
      <c r="BV33" s="63"/>
      <c r="BW33" s="63"/>
      <c r="BX33" s="63"/>
      <c r="BY33" s="63"/>
      <c r="BZ33" s="64"/>
    </row>
    <row r="34" spans="1:78" ht="13.5" customHeight="1">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62"/>
      <c r="BM34" s="63"/>
      <c r="BN34" s="63"/>
      <c r="BO34" s="63"/>
      <c r="BP34" s="63"/>
      <c r="BQ34" s="63"/>
      <c r="BR34" s="63"/>
      <c r="BS34" s="63"/>
      <c r="BT34" s="63"/>
      <c r="BU34" s="63"/>
      <c r="BV34" s="63"/>
      <c r="BW34" s="63"/>
      <c r="BX34" s="63"/>
      <c r="BY34" s="63"/>
      <c r="BZ34" s="64"/>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62"/>
      <c r="BM35" s="63"/>
      <c r="BN35" s="63"/>
      <c r="BO35" s="63"/>
      <c r="BP35" s="63"/>
      <c r="BQ35" s="63"/>
      <c r="BR35" s="63"/>
      <c r="BS35" s="63"/>
      <c r="BT35" s="63"/>
      <c r="BU35" s="63"/>
      <c r="BV35" s="63"/>
      <c r="BW35" s="63"/>
      <c r="BX35" s="63"/>
      <c r="BY35" s="63"/>
      <c r="BZ35" s="64"/>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2"/>
      <c r="BM36" s="63"/>
      <c r="BN36" s="63"/>
      <c r="BO36" s="63"/>
      <c r="BP36" s="63"/>
      <c r="BQ36" s="63"/>
      <c r="BR36" s="63"/>
      <c r="BS36" s="63"/>
      <c r="BT36" s="63"/>
      <c r="BU36" s="63"/>
      <c r="BV36" s="63"/>
      <c r="BW36" s="63"/>
      <c r="BX36" s="63"/>
      <c r="BY36" s="63"/>
      <c r="BZ36" s="64"/>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2"/>
      <c r="BM37" s="63"/>
      <c r="BN37" s="63"/>
      <c r="BO37" s="63"/>
      <c r="BP37" s="63"/>
      <c r="BQ37" s="63"/>
      <c r="BR37" s="63"/>
      <c r="BS37" s="63"/>
      <c r="BT37" s="63"/>
      <c r="BU37" s="63"/>
      <c r="BV37" s="63"/>
      <c r="BW37" s="63"/>
      <c r="BX37" s="63"/>
      <c r="BY37" s="63"/>
      <c r="BZ37" s="64"/>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2"/>
      <c r="BM38" s="63"/>
      <c r="BN38" s="63"/>
      <c r="BO38" s="63"/>
      <c r="BP38" s="63"/>
      <c r="BQ38" s="63"/>
      <c r="BR38" s="63"/>
      <c r="BS38" s="63"/>
      <c r="BT38" s="63"/>
      <c r="BU38" s="63"/>
      <c r="BV38" s="63"/>
      <c r="BW38" s="63"/>
      <c r="BX38" s="63"/>
      <c r="BY38" s="63"/>
      <c r="BZ38" s="64"/>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2"/>
      <c r="BM39" s="63"/>
      <c r="BN39" s="63"/>
      <c r="BO39" s="63"/>
      <c r="BP39" s="63"/>
      <c r="BQ39" s="63"/>
      <c r="BR39" s="63"/>
      <c r="BS39" s="63"/>
      <c r="BT39" s="63"/>
      <c r="BU39" s="63"/>
      <c r="BV39" s="63"/>
      <c r="BW39" s="63"/>
      <c r="BX39" s="63"/>
      <c r="BY39" s="63"/>
      <c r="BZ39" s="64"/>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2"/>
      <c r="BM40" s="63"/>
      <c r="BN40" s="63"/>
      <c r="BO40" s="63"/>
      <c r="BP40" s="63"/>
      <c r="BQ40" s="63"/>
      <c r="BR40" s="63"/>
      <c r="BS40" s="63"/>
      <c r="BT40" s="63"/>
      <c r="BU40" s="63"/>
      <c r="BV40" s="63"/>
      <c r="BW40" s="63"/>
      <c r="BX40" s="63"/>
      <c r="BY40" s="63"/>
      <c r="BZ40" s="64"/>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2"/>
      <c r="BM41" s="63"/>
      <c r="BN41" s="63"/>
      <c r="BO41" s="63"/>
      <c r="BP41" s="63"/>
      <c r="BQ41" s="63"/>
      <c r="BR41" s="63"/>
      <c r="BS41" s="63"/>
      <c r="BT41" s="63"/>
      <c r="BU41" s="63"/>
      <c r="BV41" s="63"/>
      <c r="BW41" s="63"/>
      <c r="BX41" s="63"/>
      <c r="BY41" s="63"/>
      <c r="BZ41" s="64"/>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2"/>
      <c r="BM42" s="63"/>
      <c r="BN42" s="63"/>
      <c r="BO42" s="63"/>
      <c r="BP42" s="63"/>
      <c r="BQ42" s="63"/>
      <c r="BR42" s="63"/>
      <c r="BS42" s="63"/>
      <c r="BT42" s="63"/>
      <c r="BU42" s="63"/>
      <c r="BV42" s="63"/>
      <c r="BW42" s="63"/>
      <c r="BX42" s="63"/>
      <c r="BY42" s="63"/>
      <c r="BZ42" s="64"/>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2"/>
      <c r="BM43" s="63"/>
      <c r="BN43" s="63"/>
      <c r="BO43" s="63"/>
      <c r="BP43" s="63"/>
      <c r="BQ43" s="63"/>
      <c r="BR43" s="63"/>
      <c r="BS43" s="63"/>
      <c r="BT43" s="63"/>
      <c r="BU43" s="63"/>
      <c r="BV43" s="63"/>
      <c r="BW43" s="63"/>
      <c r="BX43" s="63"/>
      <c r="BY43" s="63"/>
      <c r="BZ43" s="64"/>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5"/>
      <c r="BM44" s="66"/>
      <c r="BN44" s="66"/>
      <c r="BO44" s="66"/>
      <c r="BP44" s="66"/>
      <c r="BQ44" s="66"/>
      <c r="BR44" s="66"/>
      <c r="BS44" s="66"/>
      <c r="BT44" s="66"/>
      <c r="BU44" s="66"/>
      <c r="BV44" s="66"/>
      <c r="BW44" s="66"/>
      <c r="BX44" s="66"/>
      <c r="BY44" s="66"/>
      <c r="BZ44" s="67"/>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124</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125</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41</v>
      </c>
    </row>
    <row r="84" spans="1:78">
      <c r="C84" s="2" t="s">
        <v>42</v>
      </c>
    </row>
    <row r="85" spans="1:78" hidden="1">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56</v>
      </c>
      <c r="N86" s="25" t="s">
        <v>57</v>
      </c>
      <c r="O86" s="25" t="str">
        <f>データ!EO6</f>
        <v>【0.11】</v>
      </c>
    </row>
  </sheetData>
  <sheetProtection algorithmName="SHA-512" hashValue="13L4NWXXJJnvJzU50M6BMwDh8C2aQdVaR1PMV8mQxMWjCnkX63TXWpxc7COyC7QT31v+1Z9nepUHivj81mvLiw==" saltValue="upBHg56aQYIELlcj0aLGmw=="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2" max="144" width="11.875" customWidth="1"/>
  </cols>
  <sheetData>
    <row r="1" spans="1:145">
      <c r="A1" t="s">
        <v>58</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c r="A2" s="27" t="s">
        <v>59</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c r="A3" s="27" t="s">
        <v>60</v>
      </c>
      <c r="B3" s="28" t="s">
        <v>61</v>
      </c>
      <c r="C3" s="28" t="s">
        <v>62</v>
      </c>
      <c r="D3" s="28" t="s">
        <v>63</v>
      </c>
      <c r="E3" s="28" t="s">
        <v>64</v>
      </c>
      <c r="F3" s="28" t="s">
        <v>65</v>
      </c>
      <c r="G3" s="28" t="s">
        <v>66</v>
      </c>
      <c r="H3" s="82" t="s">
        <v>67</v>
      </c>
      <c r="I3" s="83"/>
      <c r="J3" s="83"/>
      <c r="K3" s="83"/>
      <c r="L3" s="83"/>
      <c r="M3" s="83"/>
      <c r="N3" s="83"/>
      <c r="O3" s="83"/>
      <c r="P3" s="83"/>
      <c r="Q3" s="83"/>
      <c r="R3" s="83"/>
      <c r="S3" s="83"/>
      <c r="T3" s="83"/>
      <c r="U3" s="83"/>
      <c r="V3" s="83"/>
      <c r="W3" s="83"/>
      <c r="X3" s="84"/>
      <c r="Y3" s="88" t="s">
        <v>68</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69</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c r="A4" s="27" t="s">
        <v>70</v>
      </c>
      <c r="B4" s="29"/>
      <c r="C4" s="29"/>
      <c r="D4" s="29"/>
      <c r="E4" s="29"/>
      <c r="F4" s="29"/>
      <c r="G4" s="29"/>
      <c r="H4" s="85"/>
      <c r="I4" s="86"/>
      <c r="J4" s="86"/>
      <c r="K4" s="86"/>
      <c r="L4" s="86"/>
      <c r="M4" s="86"/>
      <c r="N4" s="86"/>
      <c r="O4" s="86"/>
      <c r="P4" s="86"/>
      <c r="Q4" s="86"/>
      <c r="R4" s="86"/>
      <c r="S4" s="86"/>
      <c r="T4" s="86"/>
      <c r="U4" s="86"/>
      <c r="V4" s="86"/>
      <c r="W4" s="86"/>
      <c r="X4" s="87"/>
      <c r="Y4" s="81" t="s">
        <v>71</v>
      </c>
      <c r="Z4" s="81"/>
      <c r="AA4" s="81"/>
      <c r="AB4" s="81"/>
      <c r="AC4" s="81"/>
      <c r="AD4" s="81"/>
      <c r="AE4" s="81"/>
      <c r="AF4" s="81"/>
      <c r="AG4" s="81"/>
      <c r="AH4" s="81"/>
      <c r="AI4" s="81"/>
      <c r="AJ4" s="81" t="s">
        <v>72</v>
      </c>
      <c r="AK4" s="81"/>
      <c r="AL4" s="81"/>
      <c r="AM4" s="81"/>
      <c r="AN4" s="81"/>
      <c r="AO4" s="81"/>
      <c r="AP4" s="81"/>
      <c r="AQ4" s="81"/>
      <c r="AR4" s="81"/>
      <c r="AS4" s="81"/>
      <c r="AT4" s="81"/>
      <c r="AU4" s="81" t="s">
        <v>73</v>
      </c>
      <c r="AV4" s="81"/>
      <c r="AW4" s="81"/>
      <c r="AX4" s="81"/>
      <c r="AY4" s="81"/>
      <c r="AZ4" s="81"/>
      <c r="BA4" s="81"/>
      <c r="BB4" s="81"/>
      <c r="BC4" s="81"/>
      <c r="BD4" s="81"/>
      <c r="BE4" s="81"/>
      <c r="BF4" s="81" t="s">
        <v>74</v>
      </c>
      <c r="BG4" s="81"/>
      <c r="BH4" s="81"/>
      <c r="BI4" s="81"/>
      <c r="BJ4" s="81"/>
      <c r="BK4" s="81"/>
      <c r="BL4" s="81"/>
      <c r="BM4" s="81"/>
      <c r="BN4" s="81"/>
      <c r="BO4" s="81"/>
      <c r="BP4" s="81"/>
      <c r="BQ4" s="81" t="s">
        <v>75</v>
      </c>
      <c r="BR4" s="81"/>
      <c r="BS4" s="81"/>
      <c r="BT4" s="81"/>
      <c r="BU4" s="81"/>
      <c r="BV4" s="81"/>
      <c r="BW4" s="81"/>
      <c r="BX4" s="81"/>
      <c r="BY4" s="81"/>
      <c r="BZ4" s="81"/>
      <c r="CA4" s="81"/>
      <c r="CB4" s="81" t="s">
        <v>76</v>
      </c>
      <c r="CC4" s="81"/>
      <c r="CD4" s="81"/>
      <c r="CE4" s="81"/>
      <c r="CF4" s="81"/>
      <c r="CG4" s="81"/>
      <c r="CH4" s="81"/>
      <c r="CI4" s="81"/>
      <c r="CJ4" s="81"/>
      <c r="CK4" s="81"/>
      <c r="CL4" s="81"/>
      <c r="CM4" s="81" t="s">
        <v>77</v>
      </c>
      <c r="CN4" s="81"/>
      <c r="CO4" s="81"/>
      <c r="CP4" s="81"/>
      <c r="CQ4" s="81"/>
      <c r="CR4" s="81"/>
      <c r="CS4" s="81"/>
      <c r="CT4" s="81"/>
      <c r="CU4" s="81"/>
      <c r="CV4" s="81"/>
      <c r="CW4" s="81"/>
      <c r="CX4" s="81" t="s">
        <v>78</v>
      </c>
      <c r="CY4" s="81"/>
      <c r="CZ4" s="81"/>
      <c r="DA4" s="81"/>
      <c r="DB4" s="81"/>
      <c r="DC4" s="81"/>
      <c r="DD4" s="81"/>
      <c r="DE4" s="81"/>
      <c r="DF4" s="81"/>
      <c r="DG4" s="81"/>
      <c r="DH4" s="81"/>
      <c r="DI4" s="81" t="s">
        <v>79</v>
      </c>
      <c r="DJ4" s="81"/>
      <c r="DK4" s="81"/>
      <c r="DL4" s="81"/>
      <c r="DM4" s="81"/>
      <c r="DN4" s="81"/>
      <c r="DO4" s="81"/>
      <c r="DP4" s="81"/>
      <c r="DQ4" s="81"/>
      <c r="DR4" s="81"/>
      <c r="DS4" s="81"/>
      <c r="DT4" s="81" t="s">
        <v>80</v>
      </c>
      <c r="DU4" s="81"/>
      <c r="DV4" s="81"/>
      <c r="DW4" s="81"/>
      <c r="DX4" s="81"/>
      <c r="DY4" s="81"/>
      <c r="DZ4" s="81"/>
      <c r="EA4" s="81"/>
      <c r="EB4" s="81"/>
      <c r="EC4" s="81"/>
      <c r="ED4" s="81"/>
      <c r="EE4" s="81" t="s">
        <v>81</v>
      </c>
      <c r="EF4" s="81"/>
      <c r="EG4" s="81"/>
      <c r="EH4" s="81"/>
      <c r="EI4" s="81"/>
      <c r="EJ4" s="81"/>
      <c r="EK4" s="81"/>
      <c r="EL4" s="81"/>
      <c r="EM4" s="81"/>
      <c r="EN4" s="81"/>
      <c r="EO4" s="81"/>
    </row>
    <row r="5" spans="1:145">
      <c r="A5" s="27" t="s">
        <v>82</v>
      </c>
      <c r="B5" s="30"/>
      <c r="C5" s="30"/>
      <c r="D5" s="30"/>
      <c r="E5" s="30"/>
      <c r="F5" s="30"/>
      <c r="G5" s="30"/>
      <c r="H5" s="31" t="s">
        <v>83</v>
      </c>
      <c r="I5" s="31" t="s">
        <v>84</v>
      </c>
      <c r="J5" s="31" t="s">
        <v>85</v>
      </c>
      <c r="K5" s="31" t="s">
        <v>86</v>
      </c>
      <c r="L5" s="31" t="s">
        <v>87</v>
      </c>
      <c r="M5" s="31" t="s">
        <v>5</v>
      </c>
      <c r="N5" s="31" t="s">
        <v>88</v>
      </c>
      <c r="O5" s="31" t="s">
        <v>89</v>
      </c>
      <c r="P5" s="31" t="s">
        <v>90</v>
      </c>
      <c r="Q5" s="31" t="s">
        <v>91</v>
      </c>
      <c r="R5" s="31" t="s">
        <v>92</v>
      </c>
      <c r="S5" s="31" t="s">
        <v>93</v>
      </c>
      <c r="T5" s="31" t="s">
        <v>94</v>
      </c>
      <c r="U5" s="31" t="s">
        <v>95</v>
      </c>
      <c r="V5" s="31" t="s">
        <v>96</v>
      </c>
      <c r="W5" s="31" t="s">
        <v>97</v>
      </c>
      <c r="X5" s="31" t="s">
        <v>98</v>
      </c>
      <c r="Y5" s="31" t="s">
        <v>99</v>
      </c>
      <c r="Z5" s="31" t="s">
        <v>100</v>
      </c>
      <c r="AA5" s="31" t="s">
        <v>101</v>
      </c>
      <c r="AB5" s="31" t="s">
        <v>102</v>
      </c>
      <c r="AC5" s="31" t="s">
        <v>103</v>
      </c>
      <c r="AD5" s="31" t="s">
        <v>104</v>
      </c>
      <c r="AE5" s="31" t="s">
        <v>105</v>
      </c>
      <c r="AF5" s="31" t="s">
        <v>106</v>
      </c>
      <c r="AG5" s="31" t="s">
        <v>107</v>
      </c>
      <c r="AH5" s="31" t="s">
        <v>108</v>
      </c>
      <c r="AI5" s="31" t="s">
        <v>43</v>
      </c>
      <c r="AJ5" s="31" t="s">
        <v>99</v>
      </c>
      <c r="AK5" s="31" t="s">
        <v>100</v>
      </c>
      <c r="AL5" s="31" t="s">
        <v>101</v>
      </c>
      <c r="AM5" s="31" t="s">
        <v>102</v>
      </c>
      <c r="AN5" s="31" t="s">
        <v>103</v>
      </c>
      <c r="AO5" s="31" t="s">
        <v>104</v>
      </c>
      <c r="AP5" s="31" t="s">
        <v>105</v>
      </c>
      <c r="AQ5" s="31" t="s">
        <v>106</v>
      </c>
      <c r="AR5" s="31" t="s">
        <v>107</v>
      </c>
      <c r="AS5" s="31" t="s">
        <v>108</v>
      </c>
      <c r="AT5" s="31" t="s">
        <v>109</v>
      </c>
      <c r="AU5" s="31" t="s">
        <v>99</v>
      </c>
      <c r="AV5" s="31" t="s">
        <v>100</v>
      </c>
      <c r="AW5" s="31" t="s">
        <v>101</v>
      </c>
      <c r="AX5" s="31" t="s">
        <v>102</v>
      </c>
      <c r="AY5" s="31" t="s">
        <v>103</v>
      </c>
      <c r="AZ5" s="31" t="s">
        <v>104</v>
      </c>
      <c r="BA5" s="31" t="s">
        <v>105</v>
      </c>
      <c r="BB5" s="31" t="s">
        <v>106</v>
      </c>
      <c r="BC5" s="31" t="s">
        <v>107</v>
      </c>
      <c r="BD5" s="31" t="s">
        <v>108</v>
      </c>
      <c r="BE5" s="31" t="s">
        <v>109</v>
      </c>
      <c r="BF5" s="31" t="s">
        <v>99</v>
      </c>
      <c r="BG5" s="31" t="s">
        <v>100</v>
      </c>
      <c r="BH5" s="31" t="s">
        <v>101</v>
      </c>
      <c r="BI5" s="31" t="s">
        <v>102</v>
      </c>
      <c r="BJ5" s="31" t="s">
        <v>103</v>
      </c>
      <c r="BK5" s="31" t="s">
        <v>104</v>
      </c>
      <c r="BL5" s="31" t="s">
        <v>105</v>
      </c>
      <c r="BM5" s="31" t="s">
        <v>106</v>
      </c>
      <c r="BN5" s="31" t="s">
        <v>107</v>
      </c>
      <c r="BO5" s="31" t="s">
        <v>108</v>
      </c>
      <c r="BP5" s="31" t="s">
        <v>109</v>
      </c>
      <c r="BQ5" s="31" t="s">
        <v>99</v>
      </c>
      <c r="BR5" s="31" t="s">
        <v>100</v>
      </c>
      <c r="BS5" s="31" t="s">
        <v>101</v>
      </c>
      <c r="BT5" s="31" t="s">
        <v>102</v>
      </c>
      <c r="BU5" s="31" t="s">
        <v>103</v>
      </c>
      <c r="BV5" s="31" t="s">
        <v>104</v>
      </c>
      <c r="BW5" s="31" t="s">
        <v>105</v>
      </c>
      <c r="BX5" s="31" t="s">
        <v>106</v>
      </c>
      <c r="BY5" s="31" t="s">
        <v>107</v>
      </c>
      <c r="BZ5" s="31" t="s">
        <v>108</v>
      </c>
      <c r="CA5" s="31" t="s">
        <v>109</v>
      </c>
      <c r="CB5" s="31" t="s">
        <v>99</v>
      </c>
      <c r="CC5" s="31" t="s">
        <v>100</v>
      </c>
      <c r="CD5" s="31" t="s">
        <v>101</v>
      </c>
      <c r="CE5" s="31" t="s">
        <v>102</v>
      </c>
      <c r="CF5" s="31" t="s">
        <v>103</v>
      </c>
      <c r="CG5" s="31" t="s">
        <v>104</v>
      </c>
      <c r="CH5" s="31" t="s">
        <v>105</v>
      </c>
      <c r="CI5" s="31" t="s">
        <v>106</v>
      </c>
      <c r="CJ5" s="31" t="s">
        <v>107</v>
      </c>
      <c r="CK5" s="31" t="s">
        <v>108</v>
      </c>
      <c r="CL5" s="31" t="s">
        <v>109</v>
      </c>
      <c r="CM5" s="31" t="s">
        <v>99</v>
      </c>
      <c r="CN5" s="31" t="s">
        <v>100</v>
      </c>
      <c r="CO5" s="31" t="s">
        <v>101</v>
      </c>
      <c r="CP5" s="31" t="s">
        <v>102</v>
      </c>
      <c r="CQ5" s="31" t="s">
        <v>103</v>
      </c>
      <c r="CR5" s="31" t="s">
        <v>104</v>
      </c>
      <c r="CS5" s="31" t="s">
        <v>105</v>
      </c>
      <c r="CT5" s="31" t="s">
        <v>106</v>
      </c>
      <c r="CU5" s="31" t="s">
        <v>107</v>
      </c>
      <c r="CV5" s="31" t="s">
        <v>108</v>
      </c>
      <c r="CW5" s="31" t="s">
        <v>109</v>
      </c>
      <c r="CX5" s="31" t="s">
        <v>99</v>
      </c>
      <c r="CY5" s="31" t="s">
        <v>100</v>
      </c>
      <c r="CZ5" s="31" t="s">
        <v>101</v>
      </c>
      <c r="DA5" s="31" t="s">
        <v>102</v>
      </c>
      <c r="DB5" s="31" t="s">
        <v>103</v>
      </c>
      <c r="DC5" s="31" t="s">
        <v>104</v>
      </c>
      <c r="DD5" s="31" t="s">
        <v>105</v>
      </c>
      <c r="DE5" s="31" t="s">
        <v>106</v>
      </c>
      <c r="DF5" s="31" t="s">
        <v>107</v>
      </c>
      <c r="DG5" s="31" t="s">
        <v>108</v>
      </c>
      <c r="DH5" s="31" t="s">
        <v>109</v>
      </c>
      <c r="DI5" s="31" t="s">
        <v>99</v>
      </c>
      <c r="DJ5" s="31" t="s">
        <v>100</v>
      </c>
      <c r="DK5" s="31" t="s">
        <v>101</v>
      </c>
      <c r="DL5" s="31" t="s">
        <v>102</v>
      </c>
      <c r="DM5" s="31" t="s">
        <v>103</v>
      </c>
      <c r="DN5" s="31" t="s">
        <v>104</v>
      </c>
      <c r="DO5" s="31" t="s">
        <v>105</v>
      </c>
      <c r="DP5" s="31" t="s">
        <v>106</v>
      </c>
      <c r="DQ5" s="31" t="s">
        <v>107</v>
      </c>
      <c r="DR5" s="31" t="s">
        <v>108</v>
      </c>
      <c r="DS5" s="31" t="s">
        <v>109</v>
      </c>
      <c r="DT5" s="31" t="s">
        <v>99</v>
      </c>
      <c r="DU5" s="31" t="s">
        <v>100</v>
      </c>
      <c r="DV5" s="31" t="s">
        <v>101</v>
      </c>
      <c r="DW5" s="31" t="s">
        <v>102</v>
      </c>
      <c r="DX5" s="31" t="s">
        <v>103</v>
      </c>
      <c r="DY5" s="31" t="s">
        <v>104</v>
      </c>
      <c r="DZ5" s="31" t="s">
        <v>105</v>
      </c>
      <c r="EA5" s="31" t="s">
        <v>106</v>
      </c>
      <c r="EB5" s="31" t="s">
        <v>107</v>
      </c>
      <c r="EC5" s="31" t="s">
        <v>108</v>
      </c>
      <c r="ED5" s="31" t="s">
        <v>109</v>
      </c>
      <c r="EE5" s="31" t="s">
        <v>99</v>
      </c>
      <c r="EF5" s="31" t="s">
        <v>100</v>
      </c>
      <c r="EG5" s="31" t="s">
        <v>101</v>
      </c>
      <c r="EH5" s="31" t="s">
        <v>102</v>
      </c>
      <c r="EI5" s="31" t="s">
        <v>103</v>
      </c>
      <c r="EJ5" s="31" t="s">
        <v>104</v>
      </c>
      <c r="EK5" s="31" t="s">
        <v>105</v>
      </c>
      <c r="EL5" s="31" t="s">
        <v>106</v>
      </c>
      <c r="EM5" s="31" t="s">
        <v>107</v>
      </c>
      <c r="EN5" s="31" t="s">
        <v>108</v>
      </c>
      <c r="EO5" s="31" t="s">
        <v>109</v>
      </c>
    </row>
    <row r="6" spans="1:145" s="35" customFormat="1">
      <c r="A6" s="27" t="s">
        <v>110</v>
      </c>
      <c r="B6" s="32">
        <f>B7</f>
        <v>2017</v>
      </c>
      <c r="C6" s="32">
        <f t="shared" ref="C6:X6" si="3">C7</f>
        <v>412091</v>
      </c>
      <c r="D6" s="32">
        <f t="shared" si="3"/>
        <v>47</v>
      </c>
      <c r="E6" s="32">
        <f t="shared" si="3"/>
        <v>17</v>
      </c>
      <c r="F6" s="32">
        <f t="shared" si="3"/>
        <v>5</v>
      </c>
      <c r="G6" s="32">
        <f t="shared" si="3"/>
        <v>0</v>
      </c>
      <c r="H6" s="32" t="str">
        <f t="shared" si="3"/>
        <v>佐賀県　嬉野市</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23.74</v>
      </c>
      <c r="Q6" s="33">
        <f t="shared" si="3"/>
        <v>100</v>
      </c>
      <c r="R6" s="33">
        <f t="shared" si="3"/>
        <v>2700</v>
      </c>
      <c r="S6" s="33">
        <f t="shared" si="3"/>
        <v>26680</v>
      </c>
      <c r="T6" s="33">
        <f t="shared" si="3"/>
        <v>126.41</v>
      </c>
      <c r="U6" s="33">
        <f t="shared" si="3"/>
        <v>211.06</v>
      </c>
      <c r="V6" s="33">
        <f t="shared" si="3"/>
        <v>6291</v>
      </c>
      <c r="W6" s="33">
        <f t="shared" si="3"/>
        <v>2.79</v>
      </c>
      <c r="X6" s="33">
        <f t="shared" si="3"/>
        <v>2254.84</v>
      </c>
      <c r="Y6" s="34">
        <f>IF(Y7="",NA(),Y7)</f>
        <v>58.04</v>
      </c>
      <c r="Z6" s="34">
        <f t="shared" ref="Z6:AH6" si="4">IF(Z7="",NA(),Z7)</f>
        <v>72.28</v>
      </c>
      <c r="AA6" s="34">
        <f t="shared" si="4"/>
        <v>76.39</v>
      </c>
      <c r="AB6" s="34">
        <f t="shared" si="4"/>
        <v>73.06</v>
      </c>
      <c r="AC6" s="34">
        <f t="shared" si="4"/>
        <v>78.84</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4906.8900000000003</v>
      </c>
      <c r="BG6" s="34">
        <f t="shared" ref="BG6:BO6" si="7">IF(BG7="",NA(),BG7)</f>
        <v>3743.87</v>
      </c>
      <c r="BH6" s="34">
        <f t="shared" si="7"/>
        <v>3604.76</v>
      </c>
      <c r="BI6" s="34">
        <f t="shared" si="7"/>
        <v>2787.84</v>
      </c>
      <c r="BJ6" s="34">
        <f t="shared" si="7"/>
        <v>2592.67</v>
      </c>
      <c r="BK6" s="34">
        <f t="shared" si="7"/>
        <v>1126.77</v>
      </c>
      <c r="BL6" s="34">
        <f t="shared" si="7"/>
        <v>1044.8</v>
      </c>
      <c r="BM6" s="34">
        <f t="shared" si="7"/>
        <v>1081.8</v>
      </c>
      <c r="BN6" s="34">
        <f t="shared" si="7"/>
        <v>974.93</v>
      </c>
      <c r="BO6" s="34">
        <f t="shared" si="7"/>
        <v>855.8</v>
      </c>
      <c r="BP6" s="33" t="str">
        <f>IF(BP7="","",IF(BP7="-","【-】","【"&amp;SUBSTITUTE(TEXT(BP7,"#,##0.00"),"-","△")&amp;"】"))</f>
        <v>【814.89】</v>
      </c>
      <c r="BQ6" s="34">
        <f>IF(BQ7="",NA(),BQ7)</f>
        <v>26.67</v>
      </c>
      <c r="BR6" s="34">
        <f t="shared" ref="BR6:BZ6" si="8">IF(BR7="",NA(),BR7)</f>
        <v>28.16</v>
      </c>
      <c r="BS6" s="34">
        <f t="shared" si="8"/>
        <v>26.25</v>
      </c>
      <c r="BT6" s="34">
        <f t="shared" si="8"/>
        <v>23.67</v>
      </c>
      <c r="BU6" s="34">
        <f t="shared" si="8"/>
        <v>53.97</v>
      </c>
      <c r="BV6" s="34">
        <f t="shared" si="8"/>
        <v>50.9</v>
      </c>
      <c r="BW6" s="34">
        <f t="shared" si="8"/>
        <v>50.82</v>
      </c>
      <c r="BX6" s="34">
        <f t="shared" si="8"/>
        <v>52.19</v>
      </c>
      <c r="BY6" s="34">
        <f t="shared" si="8"/>
        <v>55.32</v>
      </c>
      <c r="BZ6" s="34">
        <f t="shared" si="8"/>
        <v>59.8</v>
      </c>
      <c r="CA6" s="33" t="str">
        <f>IF(CA7="","",IF(CA7="-","【-】","【"&amp;SUBSTITUTE(TEXT(CA7,"#,##0.00"),"-","△")&amp;"】"))</f>
        <v>【60.64】</v>
      </c>
      <c r="CB6" s="34">
        <f>IF(CB7="",NA(),CB7)</f>
        <v>421.91</v>
      </c>
      <c r="CC6" s="34">
        <f t="shared" ref="CC6:CK6" si="9">IF(CC7="",NA(),CC7)</f>
        <v>420.15</v>
      </c>
      <c r="CD6" s="34">
        <f t="shared" si="9"/>
        <v>466.6</v>
      </c>
      <c r="CE6" s="34">
        <f t="shared" si="9"/>
        <v>527.09</v>
      </c>
      <c r="CF6" s="34">
        <f t="shared" si="9"/>
        <v>237.12</v>
      </c>
      <c r="CG6" s="34">
        <f t="shared" si="9"/>
        <v>293.27</v>
      </c>
      <c r="CH6" s="34">
        <f t="shared" si="9"/>
        <v>300.52</v>
      </c>
      <c r="CI6" s="34">
        <f t="shared" si="9"/>
        <v>296.14</v>
      </c>
      <c r="CJ6" s="34">
        <f t="shared" si="9"/>
        <v>283.17</v>
      </c>
      <c r="CK6" s="34">
        <f t="shared" si="9"/>
        <v>263.76</v>
      </c>
      <c r="CL6" s="33" t="str">
        <f>IF(CL7="","",IF(CL7="-","【-】","【"&amp;SUBSTITUTE(TEXT(CL7,"#,##0.00"),"-","△")&amp;"】"))</f>
        <v>【255.52】</v>
      </c>
      <c r="CM6" s="34">
        <f>IF(CM7="",NA(),CM7)</f>
        <v>40.94</v>
      </c>
      <c r="CN6" s="34">
        <f t="shared" ref="CN6:CV6" si="10">IF(CN7="",NA(),CN7)</f>
        <v>40.94</v>
      </c>
      <c r="CO6" s="34">
        <f t="shared" si="10"/>
        <v>40.94</v>
      </c>
      <c r="CP6" s="34">
        <f t="shared" si="10"/>
        <v>43.45</v>
      </c>
      <c r="CQ6" s="34">
        <f t="shared" si="10"/>
        <v>43.45</v>
      </c>
      <c r="CR6" s="34">
        <f t="shared" si="10"/>
        <v>53.78</v>
      </c>
      <c r="CS6" s="34">
        <f t="shared" si="10"/>
        <v>53.24</v>
      </c>
      <c r="CT6" s="34">
        <f t="shared" si="10"/>
        <v>52.31</v>
      </c>
      <c r="CU6" s="34">
        <f t="shared" si="10"/>
        <v>60.65</v>
      </c>
      <c r="CV6" s="34">
        <f t="shared" si="10"/>
        <v>51.75</v>
      </c>
      <c r="CW6" s="33" t="str">
        <f>IF(CW7="","",IF(CW7="-","【-】","【"&amp;SUBSTITUTE(TEXT(CW7,"#,##0.00"),"-","△")&amp;"】"))</f>
        <v>【52.49】</v>
      </c>
      <c r="CX6" s="34">
        <f>IF(CX7="",NA(),CX7)</f>
        <v>73.150000000000006</v>
      </c>
      <c r="CY6" s="34">
        <f t="shared" ref="CY6:DG6" si="11">IF(CY7="",NA(),CY7)</f>
        <v>76.849999999999994</v>
      </c>
      <c r="CZ6" s="34">
        <f t="shared" si="11"/>
        <v>77.72</v>
      </c>
      <c r="DA6" s="34">
        <f t="shared" si="11"/>
        <v>78.63</v>
      </c>
      <c r="DB6" s="34">
        <f t="shared" si="11"/>
        <v>79.45</v>
      </c>
      <c r="DC6" s="34">
        <f t="shared" si="11"/>
        <v>84.06</v>
      </c>
      <c r="DD6" s="34">
        <f t="shared" si="11"/>
        <v>84.07</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0.03</v>
      </c>
      <c r="EK6" s="34">
        <f t="shared" si="14"/>
        <v>0.02</v>
      </c>
      <c r="EL6" s="34">
        <f t="shared" si="14"/>
        <v>0.01</v>
      </c>
      <c r="EM6" s="34">
        <f t="shared" si="14"/>
        <v>2.0499999999999998</v>
      </c>
      <c r="EN6" s="34">
        <f t="shared" si="14"/>
        <v>0.01</v>
      </c>
      <c r="EO6" s="33" t="str">
        <f>IF(EO7="","",IF(EO7="-","【-】","【"&amp;SUBSTITUTE(TEXT(EO7,"#,##0.00"),"-","△")&amp;"】"))</f>
        <v>【0.11】</v>
      </c>
    </row>
    <row r="7" spans="1:145" s="35" customFormat="1">
      <c r="A7" s="27"/>
      <c r="B7" s="36">
        <v>2017</v>
      </c>
      <c r="C7" s="36">
        <v>412091</v>
      </c>
      <c r="D7" s="36">
        <v>47</v>
      </c>
      <c r="E7" s="36">
        <v>17</v>
      </c>
      <c r="F7" s="36">
        <v>5</v>
      </c>
      <c r="G7" s="36">
        <v>0</v>
      </c>
      <c r="H7" s="36" t="s">
        <v>111</v>
      </c>
      <c r="I7" s="36" t="s">
        <v>112</v>
      </c>
      <c r="J7" s="36" t="s">
        <v>113</v>
      </c>
      <c r="K7" s="36" t="s">
        <v>114</v>
      </c>
      <c r="L7" s="36" t="s">
        <v>115</v>
      </c>
      <c r="M7" s="36" t="s">
        <v>116</v>
      </c>
      <c r="N7" s="37" t="s">
        <v>117</v>
      </c>
      <c r="O7" s="37" t="s">
        <v>118</v>
      </c>
      <c r="P7" s="37">
        <v>23.74</v>
      </c>
      <c r="Q7" s="37">
        <v>100</v>
      </c>
      <c r="R7" s="37">
        <v>2700</v>
      </c>
      <c r="S7" s="37">
        <v>26680</v>
      </c>
      <c r="T7" s="37">
        <v>126.41</v>
      </c>
      <c r="U7" s="37">
        <v>211.06</v>
      </c>
      <c r="V7" s="37">
        <v>6291</v>
      </c>
      <c r="W7" s="37">
        <v>2.79</v>
      </c>
      <c r="X7" s="37">
        <v>2254.84</v>
      </c>
      <c r="Y7" s="37">
        <v>58.04</v>
      </c>
      <c r="Z7" s="37">
        <v>72.28</v>
      </c>
      <c r="AA7" s="37">
        <v>76.39</v>
      </c>
      <c r="AB7" s="37">
        <v>73.06</v>
      </c>
      <c r="AC7" s="37">
        <v>78.84</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4906.8900000000003</v>
      </c>
      <c r="BG7" s="37">
        <v>3743.87</v>
      </c>
      <c r="BH7" s="37">
        <v>3604.76</v>
      </c>
      <c r="BI7" s="37">
        <v>2787.84</v>
      </c>
      <c r="BJ7" s="37">
        <v>2592.67</v>
      </c>
      <c r="BK7" s="37">
        <v>1126.77</v>
      </c>
      <c r="BL7" s="37">
        <v>1044.8</v>
      </c>
      <c r="BM7" s="37">
        <v>1081.8</v>
      </c>
      <c r="BN7" s="37">
        <v>974.93</v>
      </c>
      <c r="BO7" s="37">
        <v>855.8</v>
      </c>
      <c r="BP7" s="37">
        <v>814.89</v>
      </c>
      <c r="BQ7" s="37">
        <v>26.67</v>
      </c>
      <c r="BR7" s="37">
        <v>28.16</v>
      </c>
      <c r="BS7" s="37">
        <v>26.25</v>
      </c>
      <c r="BT7" s="37">
        <v>23.67</v>
      </c>
      <c r="BU7" s="37">
        <v>53.97</v>
      </c>
      <c r="BV7" s="37">
        <v>50.9</v>
      </c>
      <c r="BW7" s="37">
        <v>50.82</v>
      </c>
      <c r="BX7" s="37">
        <v>52.19</v>
      </c>
      <c r="BY7" s="37">
        <v>55.32</v>
      </c>
      <c r="BZ7" s="37">
        <v>59.8</v>
      </c>
      <c r="CA7" s="37">
        <v>60.64</v>
      </c>
      <c r="CB7" s="37">
        <v>421.91</v>
      </c>
      <c r="CC7" s="37">
        <v>420.15</v>
      </c>
      <c r="CD7" s="37">
        <v>466.6</v>
      </c>
      <c r="CE7" s="37">
        <v>527.09</v>
      </c>
      <c r="CF7" s="37">
        <v>237.12</v>
      </c>
      <c r="CG7" s="37">
        <v>293.27</v>
      </c>
      <c r="CH7" s="37">
        <v>300.52</v>
      </c>
      <c r="CI7" s="37">
        <v>296.14</v>
      </c>
      <c r="CJ7" s="37">
        <v>283.17</v>
      </c>
      <c r="CK7" s="37">
        <v>263.76</v>
      </c>
      <c r="CL7" s="37">
        <v>255.52</v>
      </c>
      <c r="CM7" s="37">
        <v>40.94</v>
      </c>
      <c r="CN7" s="37">
        <v>40.94</v>
      </c>
      <c r="CO7" s="37">
        <v>40.94</v>
      </c>
      <c r="CP7" s="37">
        <v>43.45</v>
      </c>
      <c r="CQ7" s="37">
        <v>43.45</v>
      </c>
      <c r="CR7" s="37">
        <v>53.78</v>
      </c>
      <c r="CS7" s="37">
        <v>53.24</v>
      </c>
      <c r="CT7" s="37">
        <v>52.31</v>
      </c>
      <c r="CU7" s="37">
        <v>60.65</v>
      </c>
      <c r="CV7" s="37">
        <v>51.75</v>
      </c>
      <c r="CW7" s="37">
        <v>52.49</v>
      </c>
      <c r="CX7" s="37">
        <v>73.150000000000006</v>
      </c>
      <c r="CY7" s="37">
        <v>76.849999999999994</v>
      </c>
      <c r="CZ7" s="37">
        <v>77.72</v>
      </c>
      <c r="DA7" s="37">
        <v>78.63</v>
      </c>
      <c r="DB7" s="37">
        <v>79.45</v>
      </c>
      <c r="DC7" s="37">
        <v>84.06</v>
      </c>
      <c r="DD7" s="37">
        <v>84.07</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0.03</v>
      </c>
      <c r="EK7" s="37">
        <v>0.02</v>
      </c>
      <c r="EL7" s="37">
        <v>0.01</v>
      </c>
      <c r="EM7" s="37">
        <v>2.0499999999999998</v>
      </c>
      <c r="EN7" s="37">
        <v>0.01</v>
      </c>
      <c r="EO7" s="37">
        <v>0.11</v>
      </c>
    </row>
    <row r="8" spans="1:14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c r="A9" s="39"/>
      <c r="B9" s="39" t="s">
        <v>119</v>
      </c>
      <c r="C9" s="39" t="s">
        <v>120</v>
      </c>
      <c r="D9" s="39" t="s">
        <v>121</v>
      </c>
      <c r="E9" s="39" t="s">
        <v>122</v>
      </c>
      <c r="F9" s="39" t="s">
        <v>123</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c r="A10" s="39" t="s">
        <v>61</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植松英樹</cp:lastModifiedBy>
  <dcterms:created xsi:type="dcterms:W3CDTF">2018-12-03T09:30:12Z</dcterms:created>
  <dcterms:modified xsi:type="dcterms:W3CDTF">2019-02-14T05:47:59Z</dcterms:modified>
  <cp:category/>
</cp:coreProperties>
</file>